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azshahid\Desktop\"/>
    </mc:Choice>
  </mc:AlternateContent>
  <bookViews>
    <workbookView xWindow="0" yWindow="0" windowWidth="21600" windowHeight="9735"/>
  </bookViews>
  <sheets>
    <sheet name="Sheet1" sheetId="1" r:id="rId1"/>
    <sheet name="Sheet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" i="1" l="1"/>
  <c r="AW5" i="1"/>
  <c r="AW6" i="1"/>
  <c r="AX6" i="1" s="1"/>
  <c r="AW7" i="1"/>
  <c r="AW8" i="1"/>
  <c r="AX8" i="1" s="1"/>
  <c r="AW9" i="1"/>
  <c r="AW10" i="1"/>
  <c r="AX10" i="1" s="1"/>
  <c r="AW11" i="1"/>
  <c r="AW12" i="1"/>
  <c r="AX12" i="1" s="1"/>
  <c r="AW13" i="1"/>
  <c r="AW14" i="1"/>
  <c r="AX14" i="1" s="1"/>
  <c r="AW15" i="1"/>
  <c r="AW16" i="1"/>
  <c r="AX16" i="1" s="1"/>
  <c r="AW17" i="1"/>
  <c r="AW18" i="1"/>
  <c r="AX18" i="1" s="1"/>
  <c r="AW19" i="1"/>
  <c r="AW20" i="1"/>
  <c r="AX20" i="1" s="1"/>
  <c r="AW21" i="1"/>
  <c r="AW22" i="1"/>
  <c r="AX22" i="1" s="1"/>
  <c r="AW23" i="1"/>
  <c r="AW24" i="1"/>
  <c r="AX24" i="1" s="1"/>
  <c r="AW25" i="1"/>
  <c r="AW26" i="1"/>
  <c r="AX26" i="1" s="1"/>
  <c r="AW27" i="1"/>
  <c r="AW28" i="1"/>
  <c r="AX28" i="1" s="1"/>
  <c r="AW29" i="1"/>
  <c r="AW30" i="1"/>
  <c r="AX30" i="1" s="1"/>
  <c r="AW31" i="1"/>
  <c r="AW32" i="1"/>
  <c r="AX32" i="1" s="1"/>
  <c r="AW33" i="1"/>
  <c r="AW34" i="1"/>
  <c r="AX34" i="1" s="1"/>
  <c r="AW35" i="1"/>
  <c r="AW36" i="1"/>
  <c r="AX36" i="1" s="1"/>
  <c r="AW37" i="1"/>
  <c r="AW38" i="1"/>
  <c r="AX38" i="1" s="1"/>
  <c r="AW39" i="1"/>
  <c r="AW40" i="1"/>
  <c r="AX40" i="1" s="1"/>
  <c r="AW41" i="1"/>
  <c r="AW42" i="1"/>
  <c r="AX42" i="1" s="1"/>
  <c r="AW43" i="1"/>
  <c r="AW44" i="1"/>
  <c r="AX44" i="1" s="1"/>
  <c r="AW45" i="1"/>
  <c r="AW46" i="1"/>
  <c r="AX46" i="1" s="1"/>
  <c r="AW47" i="1"/>
  <c r="AW48" i="1"/>
  <c r="AX48" i="1" s="1"/>
  <c r="AW49" i="1"/>
  <c r="AW50" i="1"/>
  <c r="AX50" i="1" s="1"/>
  <c r="AW51" i="1"/>
  <c r="AW52" i="1"/>
  <c r="AX52" i="1" s="1"/>
  <c r="AW53" i="1"/>
  <c r="AW54" i="1"/>
  <c r="AX54" i="1" s="1"/>
  <c r="AW55" i="1"/>
  <c r="AW56" i="1"/>
  <c r="AX56" i="1" s="1"/>
  <c r="AW57" i="1"/>
  <c r="AW58" i="1"/>
  <c r="AX58" i="1" s="1"/>
  <c r="AW59" i="1"/>
  <c r="AW60" i="1"/>
  <c r="AX60" i="1" s="1"/>
  <c r="AW61" i="1"/>
  <c r="AW62" i="1"/>
  <c r="AX62" i="1" s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Z4" i="1"/>
  <c r="AY4" i="1"/>
  <c r="AX5" i="1"/>
  <c r="AX7" i="1"/>
  <c r="AX9" i="1"/>
  <c r="AX11" i="1"/>
  <c r="AX13" i="1"/>
  <c r="AX15" i="1"/>
  <c r="AX17" i="1"/>
  <c r="AX19" i="1"/>
  <c r="AX21" i="1"/>
  <c r="AX23" i="1"/>
  <c r="AX25" i="1"/>
  <c r="AX27" i="1"/>
  <c r="AX29" i="1"/>
  <c r="AX31" i="1"/>
  <c r="AX33" i="1"/>
  <c r="AX35" i="1"/>
  <c r="AX37" i="1"/>
  <c r="AX39" i="1"/>
  <c r="AX41" i="1"/>
  <c r="AX43" i="1"/>
  <c r="AX45" i="1"/>
  <c r="AX47" i="1"/>
  <c r="AX49" i="1"/>
  <c r="AX51" i="1"/>
  <c r="AX53" i="1"/>
  <c r="AX55" i="1"/>
  <c r="AX57" i="1"/>
  <c r="AX59" i="1"/>
  <c r="AX61" i="1"/>
  <c r="AX4" i="1"/>
  <c r="AV65" i="1"/>
  <c r="AV64" i="1"/>
  <c r="AR65" i="1"/>
  <c r="AR64" i="1"/>
  <c r="AN65" i="1"/>
  <c r="AN64" i="1"/>
  <c r="AJ65" i="1"/>
  <c r="AJ64" i="1"/>
  <c r="AF65" i="1"/>
  <c r="AF64" i="1"/>
  <c r="AB65" i="1"/>
  <c r="AB64" i="1"/>
  <c r="X65" i="1"/>
  <c r="X64" i="1"/>
  <c r="T65" i="1"/>
  <c r="T64" i="1"/>
  <c r="P65" i="1"/>
  <c r="P64" i="1"/>
  <c r="L65" i="1"/>
  <c r="L64" i="1"/>
  <c r="H65" i="1"/>
  <c r="H64" i="1"/>
  <c r="D65" i="1"/>
  <c r="D64" i="1"/>
  <c r="AU65" i="1"/>
  <c r="AU64" i="1"/>
  <c r="AQ65" i="1"/>
  <c r="AQ64" i="1"/>
  <c r="AM65" i="1"/>
  <c r="AM64" i="1"/>
  <c r="AI65" i="1"/>
  <c r="AI64" i="1"/>
  <c r="AE65" i="1"/>
  <c r="AE64" i="1"/>
  <c r="AA65" i="1"/>
  <c r="AA64" i="1"/>
  <c r="W65" i="1"/>
  <c r="W64" i="1"/>
  <c r="S65" i="1"/>
  <c r="S64" i="1"/>
  <c r="O65" i="1"/>
  <c r="O64" i="1"/>
  <c r="K65" i="1"/>
  <c r="K64" i="1"/>
  <c r="G65" i="1"/>
  <c r="G64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5" i="1"/>
  <c r="AU4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5" i="1"/>
  <c r="AQ4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5" i="1"/>
  <c r="AM4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5" i="1"/>
  <c r="AI4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5" i="1"/>
  <c r="AE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5" i="1"/>
  <c r="AA4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5" i="1"/>
  <c r="S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5" i="1"/>
  <c r="O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5" i="1"/>
  <c r="K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5" i="1"/>
  <c r="G4" i="1"/>
  <c r="C4" i="1"/>
  <c r="C62" i="1"/>
  <c r="C6" i="1"/>
  <c r="C65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5" i="1"/>
  <c r="W62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5" i="1"/>
  <c r="W4" i="1"/>
  <c r="C64" i="1" l="1"/>
</calcChain>
</file>

<file path=xl/sharedStrings.xml><?xml version="1.0" encoding="utf-8"?>
<sst xmlns="http://schemas.openxmlformats.org/spreadsheetml/2006/main" count="69" uniqueCount="23">
  <si>
    <t>Date</t>
  </si>
  <si>
    <t>Adj Close</t>
  </si>
  <si>
    <t>ADM</t>
  </si>
  <si>
    <t>BA</t>
  </si>
  <si>
    <t>CAT</t>
  </si>
  <si>
    <t>DE</t>
  </si>
  <si>
    <t>GIS</t>
  </si>
  <si>
    <t>EBAY</t>
  </si>
  <si>
    <t>HSY</t>
  </si>
  <si>
    <t>IBM</t>
  </si>
  <si>
    <t>JPM</t>
  </si>
  <si>
    <t>MSFT</t>
  </si>
  <si>
    <t>PG</t>
  </si>
  <si>
    <t>WMT</t>
  </si>
  <si>
    <t>Mean</t>
  </si>
  <si>
    <t>SD</t>
  </si>
  <si>
    <t>Avg across
stocks</t>
  </si>
  <si>
    <t>Annuals</t>
  </si>
  <si>
    <t>Ticker</t>
  </si>
  <si>
    <t>Means</t>
  </si>
  <si>
    <t>Annual</t>
  </si>
  <si>
    <t>wtd</t>
  </si>
  <si>
    <t>Wtd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</si>
</sst>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Sheet3!$C$3:$C$14</c:f>
              <c:numCache>
                <c:formatCode>General</c:formatCode>
                <c:ptCount val="12"/>
                <c:pt idx="0">
                  <c:v>23.463703148423896</c:v>
                </c:pt>
                <c:pt idx="1">
                  <c:v>19.893474877869966</c:v>
                </c:pt>
                <c:pt idx="2">
                  <c:v>28.73502895911022</c:v>
                </c:pt>
                <c:pt idx="3">
                  <c:v>24.109923597620359</c:v>
                </c:pt>
                <c:pt idx="4">
                  <c:v>13.168630348104005</c:v>
                </c:pt>
                <c:pt idx="5">
                  <c:v>23.23295102888709</c:v>
                </c:pt>
                <c:pt idx="6">
                  <c:v>15.033964546569621</c:v>
                </c:pt>
                <c:pt idx="7">
                  <c:v>16.286259917681864</c:v>
                </c:pt>
                <c:pt idx="8">
                  <c:v>27.04433551913143</c:v>
                </c:pt>
                <c:pt idx="9">
                  <c:v>22.211328064876771</c:v>
                </c:pt>
                <c:pt idx="10">
                  <c:v>13.366028832802927</c:v>
                </c:pt>
                <c:pt idx="11">
                  <c:v>15.27827921709051</c:v>
                </c:pt>
              </c:numCache>
            </c:numRef>
          </c:xVal>
          <c:yVal>
            <c:numRef>
              <c:f>Sheet3!$D$3:$D$14</c:f>
              <c:numCache>
                <c:formatCode>General</c:formatCode>
                <c:ptCount val="12"/>
                <c:pt idx="0">
                  <c:v>18.505215160732842</c:v>
                </c:pt>
                <c:pt idx="1">
                  <c:v>20.787478015049185</c:v>
                </c:pt>
                <c:pt idx="2">
                  <c:v>13.729254065394235</c:v>
                </c:pt>
                <c:pt idx="3">
                  <c:v>14.397460112124213</c:v>
                </c:pt>
                <c:pt idx="4">
                  <c:v>12.903609351850179</c:v>
                </c:pt>
                <c:pt idx="5">
                  <c:v>23.143050982638737</c:v>
                </c:pt>
                <c:pt idx="6">
                  <c:v>17.292419279176237</c:v>
                </c:pt>
                <c:pt idx="7">
                  <c:v>9.7277151868981804</c:v>
                </c:pt>
                <c:pt idx="8">
                  <c:v>15.672640507273337</c:v>
                </c:pt>
                <c:pt idx="9">
                  <c:v>18.140109899593391</c:v>
                </c:pt>
                <c:pt idx="10">
                  <c:v>9.3098200124935744</c:v>
                </c:pt>
                <c:pt idx="11">
                  <c:v>12.533845166181923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142608"/>
        <c:axId val="322143168"/>
      </c:scatterChart>
      <c:valAx>
        <c:axId val="32214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143168"/>
        <c:crosses val="autoZero"/>
        <c:crossBetween val="midCat"/>
      </c:valAx>
      <c:valAx>
        <c:axId val="3221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14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65</xdr:row>
          <xdr:rowOff>0</xdr:rowOff>
        </xdr:from>
        <xdr:to>
          <xdr:col>62</xdr:col>
          <xdr:colOff>457200</xdr:colOff>
          <xdr:row>68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12</xdr:row>
          <xdr:rowOff>0</xdr:rowOff>
        </xdr:from>
        <xdr:to>
          <xdr:col>64</xdr:col>
          <xdr:colOff>457200</xdr:colOff>
          <xdr:row>27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61912</xdr:rowOff>
    </xdr:from>
    <xdr:to>
      <xdr:col>14</xdr:col>
      <xdr:colOff>504825</xdr:colOff>
      <xdr:row>22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2.docx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5"/>
  <sheetViews>
    <sheetView tabSelected="1" topLeftCell="AT42" workbookViewId="0">
      <selection activeCell="BD13" sqref="BD13"/>
    </sheetView>
  </sheetViews>
  <sheetFormatPr defaultRowHeight="15" x14ac:dyDescent="0.25"/>
  <cols>
    <col min="1" max="1" width="9.7109375" bestFit="1" customWidth="1"/>
    <col min="5" max="5" width="9.7109375" bestFit="1" customWidth="1"/>
    <col min="7" max="7" width="12.7109375" bestFit="1" customWidth="1"/>
    <col min="8" max="8" width="9.140625" style="9"/>
    <col min="9" max="9" width="9.7109375" bestFit="1" customWidth="1"/>
    <col min="12" max="12" width="9.140625" style="9"/>
    <col min="13" max="13" width="9.7109375" bestFit="1" customWidth="1"/>
    <col min="17" max="17" width="9.7109375" bestFit="1" customWidth="1"/>
    <col min="21" max="21" width="9.7109375" bestFit="1" customWidth="1"/>
    <col min="23" max="24" width="9.140625" style="3"/>
    <col min="25" max="25" width="9.7109375" bestFit="1" customWidth="1"/>
    <col min="29" max="29" width="9.7109375" bestFit="1" customWidth="1"/>
    <col min="33" max="33" width="9.7109375" bestFit="1" customWidth="1"/>
    <col min="37" max="37" width="9.7109375" bestFit="1" customWidth="1"/>
    <col min="41" max="41" width="9.7109375" bestFit="1" customWidth="1"/>
    <col min="45" max="45" width="9.7109375" bestFit="1" customWidth="1"/>
    <col min="52" max="52" width="9.140625" style="3"/>
  </cols>
  <sheetData>
    <row r="1" spans="1:52" x14ac:dyDescent="0.25">
      <c r="A1" s="11" t="s">
        <v>2</v>
      </c>
      <c r="B1" s="11"/>
      <c r="C1" s="2"/>
      <c r="E1" s="11" t="s">
        <v>3</v>
      </c>
      <c r="F1" s="11"/>
      <c r="G1" s="2"/>
      <c r="I1" s="11" t="s">
        <v>4</v>
      </c>
      <c r="J1" s="11"/>
      <c r="K1" s="2"/>
      <c r="M1" s="11" t="s">
        <v>5</v>
      </c>
      <c r="N1" s="11"/>
      <c r="O1" s="2"/>
      <c r="Q1" s="11" t="s">
        <v>6</v>
      </c>
      <c r="R1" s="11"/>
      <c r="S1" s="2"/>
      <c r="U1" s="11" t="s">
        <v>7</v>
      </c>
      <c r="V1" s="11"/>
      <c r="Y1" s="11" t="s">
        <v>8</v>
      </c>
      <c r="Z1" s="11"/>
      <c r="AA1" s="2"/>
      <c r="AC1" s="11" t="s">
        <v>9</v>
      </c>
      <c r="AD1" s="11"/>
      <c r="AE1" s="2"/>
      <c r="AG1" s="11" t="s">
        <v>10</v>
      </c>
      <c r="AH1" s="11"/>
      <c r="AI1" s="2"/>
      <c r="AK1" s="11" t="s">
        <v>11</v>
      </c>
      <c r="AL1" s="11"/>
      <c r="AM1" s="2"/>
      <c r="AO1" s="11" t="s">
        <v>12</v>
      </c>
      <c r="AP1" s="11"/>
      <c r="AQ1" s="2"/>
      <c r="AS1" s="11" t="s">
        <v>13</v>
      </c>
      <c r="AT1" s="11"/>
    </row>
    <row r="2" spans="1:52" s="3" customFormat="1" ht="45" x14ac:dyDescent="0.25">
      <c r="A2" s="3" t="s">
        <v>0</v>
      </c>
      <c r="B2" s="3" t="s">
        <v>1</v>
      </c>
      <c r="D2" s="3" t="s">
        <v>21</v>
      </c>
      <c r="E2" s="3" t="s">
        <v>0</v>
      </c>
      <c r="F2" s="3" t="s">
        <v>1</v>
      </c>
      <c r="H2" s="10" t="s">
        <v>22</v>
      </c>
      <c r="I2" s="3" t="s">
        <v>0</v>
      </c>
      <c r="J2" s="3" t="s">
        <v>1</v>
      </c>
      <c r="L2" s="10" t="s">
        <v>22</v>
      </c>
      <c r="M2" s="3" t="s">
        <v>0</v>
      </c>
      <c r="N2" s="3" t="s">
        <v>1</v>
      </c>
      <c r="P2" s="10" t="s">
        <v>22</v>
      </c>
      <c r="Q2" s="3" t="s">
        <v>0</v>
      </c>
      <c r="R2" s="3" t="s">
        <v>1</v>
      </c>
      <c r="T2" s="10" t="s">
        <v>22</v>
      </c>
      <c r="U2" s="3" t="s">
        <v>0</v>
      </c>
      <c r="V2" s="3" t="s">
        <v>1</v>
      </c>
      <c r="X2" s="10" t="s">
        <v>22</v>
      </c>
      <c r="Y2" s="3" t="s">
        <v>0</v>
      </c>
      <c r="Z2" s="3" t="s">
        <v>1</v>
      </c>
      <c r="AB2" s="10" t="s">
        <v>22</v>
      </c>
      <c r="AC2" s="3" t="s">
        <v>0</v>
      </c>
      <c r="AD2" s="3" t="s">
        <v>1</v>
      </c>
      <c r="AF2" s="10" t="s">
        <v>22</v>
      </c>
      <c r="AG2" s="3" t="s">
        <v>0</v>
      </c>
      <c r="AH2" s="3" t="s">
        <v>1</v>
      </c>
      <c r="AJ2" s="10" t="s">
        <v>22</v>
      </c>
      <c r="AK2" s="3" t="s">
        <v>0</v>
      </c>
      <c r="AL2" s="3" t="s">
        <v>1</v>
      </c>
      <c r="AN2" s="10" t="s">
        <v>22</v>
      </c>
      <c r="AO2" s="3" t="s">
        <v>0</v>
      </c>
      <c r="AP2" s="3" t="s">
        <v>1</v>
      </c>
      <c r="AR2" s="10" t="s">
        <v>22</v>
      </c>
      <c r="AS2" s="3" t="s">
        <v>0</v>
      </c>
      <c r="AT2" s="3" t="s">
        <v>1</v>
      </c>
      <c r="AV2" s="10" t="s">
        <v>22</v>
      </c>
      <c r="AW2" s="8" t="s">
        <v>16</v>
      </c>
      <c r="AX2" s="3" t="s">
        <v>17</v>
      </c>
      <c r="AY2" s="3" t="s">
        <v>15</v>
      </c>
      <c r="AZ2" s="3" t="s">
        <v>20</v>
      </c>
    </row>
    <row r="3" spans="1:52" x14ac:dyDescent="0.25">
      <c r="A3" s="1">
        <v>40299</v>
      </c>
      <c r="B3">
        <v>19.766953999999998</v>
      </c>
      <c r="E3" s="1">
        <v>40299</v>
      </c>
      <c r="F3">
        <v>50.557532999999999</v>
      </c>
      <c r="I3" s="1">
        <v>40299</v>
      </c>
      <c r="J3">
        <v>46.254105000000003</v>
      </c>
      <c r="M3" s="1">
        <v>40299</v>
      </c>
      <c r="N3">
        <v>46.527267000000002</v>
      </c>
      <c r="Q3" s="1">
        <v>40299</v>
      </c>
      <c r="R3">
        <v>25.745522000000001</v>
      </c>
      <c r="U3" s="1">
        <v>40299</v>
      </c>
      <c r="V3">
        <v>8.9116689999999998</v>
      </c>
      <c r="Y3" s="1">
        <v>40299</v>
      </c>
      <c r="Z3">
        <v>37.316977999999999</v>
      </c>
      <c r="AC3" s="1">
        <v>40299</v>
      </c>
      <c r="AD3">
        <v>93.230452999999997</v>
      </c>
      <c r="AG3" s="1">
        <v>40299</v>
      </c>
      <c r="AH3">
        <v>30.975393</v>
      </c>
      <c r="AK3" s="1">
        <v>40299</v>
      </c>
      <c r="AL3">
        <v>20.471544000000002</v>
      </c>
      <c r="AO3" s="1">
        <v>40299</v>
      </c>
      <c r="AP3">
        <v>45.549038000000003</v>
      </c>
      <c r="AS3" s="1">
        <v>40299</v>
      </c>
      <c r="AT3">
        <v>39.846722</v>
      </c>
    </row>
    <row r="4" spans="1:52" x14ac:dyDescent="0.25">
      <c r="A4" s="1">
        <v>40330</v>
      </c>
      <c r="B4">
        <v>20.309304999999998</v>
      </c>
      <c r="C4" s="3">
        <f>(B4-B3)/B3*100</f>
        <v>2.7437257151506502</v>
      </c>
      <c r="D4" s="9">
        <f>C4*1/12</f>
        <v>0.22864380959588751</v>
      </c>
      <c r="E4" s="1">
        <v>40330</v>
      </c>
      <c r="F4">
        <v>49.717925999999999</v>
      </c>
      <c r="G4" s="5">
        <f>(F4-F3)/F3*100</f>
        <v>-1.6606961419577195</v>
      </c>
      <c r="H4" s="9">
        <f>G4*1/12</f>
        <v>-0.1383913451631433</v>
      </c>
      <c r="I4" s="1">
        <v>40330</v>
      </c>
      <c r="J4">
        <v>45.728831999999997</v>
      </c>
      <c r="K4" s="3">
        <f>(J4-J3)/J3*100</f>
        <v>-1.1356246110480477</v>
      </c>
      <c r="L4" s="9">
        <f>K4*1/12</f>
        <v>-9.4635384254003974E-2</v>
      </c>
      <c r="M4" s="1">
        <v>40330</v>
      </c>
      <c r="N4">
        <v>44.913975000000001</v>
      </c>
      <c r="O4" s="3">
        <f>(N4-N3)/N3*100</f>
        <v>-3.4674119156837673</v>
      </c>
      <c r="P4" s="9">
        <f>O4*1/12</f>
        <v>-0.28895099297364729</v>
      </c>
      <c r="Q4" s="1">
        <v>40330</v>
      </c>
      <c r="R4">
        <v>25.676839999999999</v>
      </c>
      <c r="S4" s="3">
        <f>(R4-R3)/R3*100</f>
        <v>-0.26677260612545578</v>
      </c>
      <c r="T4" s="9">
        <f>S4*1/12</f>
        <v>-2.2231050510454649E-2</v>
      </c>
      <c r="U4" s="1">
        <v>40330</v>
      </c>
      <c r="V4">
        <v>8.1624389999999991</v>
      </c>
      <c r="W4" s="3">
        <f>(V4-V3)/V3*100</f>
        <v>-8.407291608339591</v>
      </c>
      <c r="X4" s="10">
        <f>W4*1/12</f>
        <v>-0.70060763402829929</v>
      </c>
      <c r="Y4" s="1">
        <v>40330</v>
      </c>
      <c r="Z4">
        <v>38.482098000000001</v>
      </c>
      <c r="AA4" s="3">
        <f>(Z4-Z3)/Z3*100</f>
        <v>3.1222249561580302</v>
      </c>
      <c r="AB4" s="9">
        <f>AA4*1/12</f>
        <v>0.26018541301316916</v>
      </c>
      <c r="AC4" s="1">
        <v>40330</v>
      </c>
      <c r="AD4">
        <v>92.376677999999998</v>
      </c>
      <c r="AE4" s="3">
        <f>(AD4-AD3)/AD3*100</f>
        <v>-0.9157683702341326</v>
      </c>
      <c r="AF4" s="9">
        <f>AE4*1/12</f>
        <v>-7.6314030852844383E-2</v>
      </c>
      <c r="AG4" s="1">
        <v>40330</v>
      </c>
      <c r="AH4">
        <v>28.651064000000002</v>
      </c>
      <c r="AI4" s="3">
        <f>(AH4-AH3)/AH3*100</f>
        <v>-7.5037918001556871</v>
      </c>
      <c r="AJ4" s="9">
        <f>AI4*1/12</f>
        <v>-0.62531598334630722</v>
      </c>
      <c r="AK4" s="1">
        <v>40330</v>
      </c>
      <c r="AL4">
        <v>18.340149</v>
      </c>
      <c r="AM4" s="3">
        <f>(AL4-AL3)/AL3*100</f>
        <v>-10.411500959575893</v>
      </c>
      <c r="AN4" s="9">
        <f>AM4*1/12</f>
        <v>-0.86762507996465776</v>
      </c>
      <c r="AO4" s="1">
        <v>40330</v>
      </c>
      <c r="AP4">
        <v>44.721404999999997</v>
      </c>
      <c r="AQ4" s="3">
        <f>(AP4-AP3)/AP3*100</f>
        <v>-1.8170153231337309</v>
      </c>
      <c r="AR4" s="9">
        <f>AQ4*1/12</f>
        <v>-0.15141794359447758</v>
      </c>
      <c r="AS4" s="1">
        <v>40330</v>
      </c>
      <c r="AT4">
        <v>38.104416000000001</v>
      </c>
      <c r="AU4" s="3">
        <f>(AT4-AT3)/AT3*100</f>
        <v>-4.3725202790834317</v>
      </c>
      <c r="AV4" s="9">
        <f>AU4*1/12</f>
        <v>-0.36437668992361932</v>
      </c>
      <c r="AW4" s="4">
        <f>AVERAGE(AR4,AV4,AN4,AJ4,AF4,AB4,X4,T4,P4,L4,H4,D4,)</f>
        <v>-0.21854130092326135</v>
      </c>
      <c r="AX4" s="3">
        <f>AW4*12</f>
        <v>-2.6224956110791364</v>
      </c>
      <c r="AY4">
        <f>_xlfn.STDEV.P(AU4,AQ4,AM4,AI4,AE4,AA4,W4,S4,O4,K4,G4,C4)</f>
        <v>4.0332782818329074</v>
      </c>
      <c r="AZ4" s="3">
        <f>AY4*12^0.5</f>
        <v>13.971685810397402</v>
      </c>
    </row>
    <row r="5" spans="1:52" x14ac:dyDescent="0.25">
      <c r="A5" s="1">
        <v>40360</v>
      </c>
      <c r="B5">
        <v>21.520631999999999</v>
      </c>
      <c r="C5" s="3">
        <f>(B5-B4)/B4*100</f>
        <v>5.9643941533203657</v>
      </c>
      <c r="D5" s="9">
        <f t="shared" ref="D5:D62" si="0">C5*1/12</f>
        <v>0.49703284611003046</v>
      </c>
      <c r="E5" s="1">
        <v>40360</v>
      </c>
      <c r="F5">
        <v>53.988525000000003</v>
      </c>
      <c r="G5" s="3">
        <f>(F5-F4)/F4*100</f>
        <v>8.5896563746444379</v>
      </c>
      <c r="H5" s="9">
        <f t="shared" ref="H5:H62" si="1">G5*1/12</f>
        <v>0.71580469788703649</v>
      </c>
      <c r="I5" s="1">
        <v>40360</v>
      </c>
      <c r="J5">
        <v>53.097794</v>
      </c>
      <c r="K5" s="3">
        <f>(J5-J4)/J4*100</f>
        <v>16.114476748498635</v>
      </c>
      <c r="L5" s="9">
        <f t="shared" ref="L5:L62" si="2">K5*1/12</f>
        <v>1.3428730623748864</v>
      </c>
      <c r="M5" s="1">
        <v>40360</v>
      </c>
      <c r="N5">
        <v>54.058543999999998</v>
      </c>
      <c r="O5" s="3">
        <f>(N5-N4)/N4*100</f>
        <v>20.360186333986242</v>
      </c>
      <c r="P5" s="9">
        <f t="shared" ref="P5:P62" si="3">O5*1/12</f>
        <v>1.6966821944988535</v>
      </c>
      <c r="Q5" s="1">
        <v>40360</v>
      </c>
      <c r="R5">
        <v>24.722640999999999</v>
      </c>
      <c r="S5" s="3">
        <f>(R5-R4)/R4*100</f>
        <v>-3.7161854807678791</v>
      </c>
      <c r="T5" s="9">
        <f t="shared" ref="T5:T62" si="4">S5*1/12</f>
        <v>-0.30968212339732326</v>
      </c>
      <c r="U5" s="1">
        <v>40360</v>
      </c>
      <c r="V5">
        <v>8.7035490000000006</v>
      </c>
      <c r="W5" s="3">
        <f>(V5-V4)/V4*100</f>
        <v>6.6292685311339126</v>
      </c>
      <c r="X5" s="10">
        <f t="shared" ref="X5:X56" si="5">W5*1/12</f>
        <v>0.55243904426115942</v>
      </c>
      <c r="Y5" s="1">
        <v>40360</v>
      </c>
      <c r="Z5">
        <v>37.735408999999997</v>
      </c>
      <c r="AA5" s="3">
        <f>(Z5-Z4)/Z4*100</f>
        <v>-1.9403541875497625</v>
      </c>
      <c r="AB5" s="9">
        <f t="shared" ref="AB5:AB62" si="6">AA5*1/12</f>
        <v>-0.16169618229581353</v>
      </c>
      <c r="AC5" s="1">
        <v>40360</v>
      </c>
      <c r="AD5">
        <v>96.057357999999994</v>
      </c>
      <c r="AE5" s="3">
        <f>(AD5-AD4)/AD4*100</f>
        <v>3.984425592788686</v>
      </c>
      <c r="AF5" s="9">
        <f t="shared" ref="AF5:AF62" si="7">AE5*1/12</f>
        <v>0.33203546606572382</v>
      </c>
      <c r="AG5" s="1">
        <v>40360</v>
      </c>
      <c r="AH5">
        <v>31.523202999999999</v>
      </c>
      <c r="AI5" s="3">
        <f>(AH5-AH4)/AH4*100</f>
        <v>10.024545685284139</v>
      </c>
      <c r="AJ5" s="9">
        <f t="shared" ref="AJ5:AJ62" si="8">AI5*1/12</f>
        <v>0.83537880710701151</v>
      </c>
      <c r="AK5" s="1">
        <v>40360</v>
      </c>
      <c r="AL5">
        <v>20.57189</v>
      </c>
      <c r="AM5" s="3">
        <f>(AL5-AL4)/AL4*100</f>
        <v>12.168608880985643</v>
      </c>
      <c r="AN5" s="9">
        <f t="shared" ref="AN5:AN62" si="9">AM5*1/12</f>
        <v>1.0140507400821368</v>
      </c>
      <c r="AO5" s="1">
        <v>40360</v>
      </c>
      <c r="AP5">
        <v>45.601230999999999</v>
      </c>
      <c r="AQ5" s="3">
        <f>(AP5-AP4)/AP4*100</f>
        <v>1.9673487449689953</v>
      </c>
      <c r="AR5" s="9">
        <f t="shared" ref="AR5:AR62" si="10">AQ5*1/12</f>
        <v>0.16394572874741628</v>
      </c>
      <c r="AS5" s="1">
        <v>40360</v>
      </c>
      <c r="AT5">
        <v>40.577598999999999</v>
      </c>
      <c r="AU5" s="3">
        <f>(AT5-AT4)/AT4*100</f>
        <v>6.490541673699969</v>
      </c>
      <c r="AV5" s="9">
        <f t="shared" ref="AV5:AV62" si="11">AU5*1/12</f>
        <v>0.54087847280833079</v>
      </c>
      <c r="AW5" s="4">
        <f>AVERAGE(AR5,AV5,AN5,AJ5,AF5,AB5,X5,T5,P5,L5,H5,D5,)</f>
        <v>0.55536482724995762</v>
      </c>
      <c r="AX5" s="3">
        <f t="shared" ref="AX5:AX62" si="12">AW5*12</f>
        <v>6.6643779269994914</v>
      </c>
      <c r="AY5">
        <f t="shared" ref="AY5:AY62" si="13">_xlfn.STDEV.P(AU5,AQ5,AM5,AI5,AE5,AA5,W5,S5,O5,K5,G5,C5)</f>
        <v>6.6460234068501984</v>
      </c>
      <c r="AZ5" s="3">
        <f t="shared" ref="AZ5:AZ62" si="14">AY5*12^0.5</f>
        <v>23.022500417913093</v>
      </c>
    </row>
    <row r="6" spans="1:52" x14ac:dyDescent="0.25">
      <c r="A6" s="1">
        <v>40391</v>
      </c>
      <c r="B6">
        <v>24.234303000000001</v>
      </c>
      <c r="C6" s="3">
        <f t="shared" ref="C6:C61" si="15">(B6-B5)/B5*100</f>
        <v>12.609625033316874</v>
      </c>
      <c r="D6" s="9">
        <f t="shared" si="0"/>
        <v>1.0508020861097396</v>
      </c>
      <c r="E6" s="1">
        <v>40391</v>
      </c>
      <c r="F6">
        <v>48.434361000000003</v>
      </c>
      <c r="G6" s="5">
        <f t="shared" ref="G6:G62" si="16">(F6-F5)/F5*100</f>
        <v>-10.287675019830603</v>
      </c>
      <c r="H6" s="9">
        <f t="shared" si="1"/>
        <v>-0.85730625165255026</v>
      </c>
      <c r="I6" s="1">
        <v>40391</v>
      </c>
      <c r="J6">
        <v>49.933964000000003</v>
      </c>
      <c r="K6" s="3">
        <f t="shared" ref="K6:K62" si="17">(J6-J5)/J5*100</f>
        <v>-5.9584961288598866</v>
      </c>
      <c r="L6" s="9">
        <f t="shared" si="2"/>
        <v>-0.49654134407165723</v>
      </c>
      <c r="M6" s="1">
        <v>40391</v>
      </c>
      <c r="N6">
        <v>51.293987000000001</v>
      </c>
      <c r="O6" s="3">
        <f t="shared" ref="O6:O62" si="18">(N6-N5)/N5*100</f>
        <v>-5.1140056602338317</v>
      </c>
      <c r="P6" s="9">
        <f t="shared" si="3"/>
        <v>-0.42616713835281933</v>
      </c>
      <c r="Q6" s="1">
        <v>40391</v>
      </c>
      <c r="R6">
        <v>26.341895999999998</v>
      </c>
      <c r="S6" s="3">
        <f t="shared" ref="S6:S62" si="19">(R6-R5)/R5*100</f>
        <v>6.5496845583770726</v>
      </c>
      <c r="T6" s="9">
        <f t="shared" si="4"/>
        <v>0.54580704653142276</v>
      </c>
      <c r="U6" s="1">
        <v>40391</v>
      </c>
      <c r="V6">
        <v>9.6692219999999995</v>
      </c>
      <c r="W6" s="3">
        <f t="shared" ref="W6:W61" si="20">(V6-V5)/V5*100</f>
        <v>11.095163593609904</v>
      </c>
      <c r="X6" s="10">
        <f t="shared" si="5"/>
        <v>0.92459696613415865</v>
      </c>
      <c r="Y6" s="1">
        <v>40391</v>
      </c>
      <c r="Z6">
        <v>37.309891</v>
      </c>
      <c r="AA6" s="3">
        <f t="shared" ref="AA6:AA62" si="21">(Z6-Z5)/Z5*100</f>
        <v>-1.1276358499254553</v>
      </c>
      <c r="AB6" s="9">
        <f t="shared" si="6"/>
        <v>-9.3969654160454608E-2</v>
      </c>
      <c r="AC6" s="1">
        <v>40391</v>
      </c>
      <c r="AD6">
        <v>92.114822000000004</v>
      </c>
      <c r="AE6" s="3">
        <f t="shared" ref="AE6:AE62" si="22">(AD6-AD5)/AD5*100</f>
        <v>-4.1043560660912508</v>
      </c>
      <c r="AF6" s="9">
        <f t="shared" si="7"/>
        <v>-0.34202967217427088</v>
      </c>
      <c r="AG6" s="1">
        <v>40391</v>
      </c>
      <c r="AH6">
        <v>28.494330999999999</v>
      </c>
      <c r="AI6" s="3">
        <f t="shared" ref="AI6:AI62" si="23">(AH6-AH5)/AH5*100</f>
        <v>-9.6083890967551735</v>
      </c>
      <c r="AJ6" s="9">
        <f t="shared" si="8"/>
        <v>-0.8006990913962645</v>
      </c>
      <c r="AK6" s="1">
        <v>40391</v>
      </c>
      <c r="AL6">
        <v>18.706795</v>
      </c>
      <c r="AM6" s="3">
        <f t="shared" ref="AM6:AM62" si="24">(AL6-AL5)/AL5*100</f>
        <v>-9.0662306671871189</v>
      </c>
      <c r="AN6" s="9">
        <f t="shared" si="9"/>
        <v>-0.7555192222655932</v>
      </c>
      <c r="AO6" s="1">
        <v>40391</v>
      </c>
      <c r="AP6">
        <v>44.838321999999998</v>
      </c>
      <c r="AQ6" s="3">
        <f t="shared" ref="AQ6:AQ62" si="25">(AP6-AP5)/AP5*100</f>
        <v>-1.6730008889453019</v>
      </c>
      <c r="AR6" s="9">
        <f t="shared" si="10"/>
        <v>-0.13941674074544183</v>
      </c>
      <c r="AS6" s="1">
        <v>40391</v>
      </c>
      <c r="AT6">
        <v>39.745274000000002</v>
      </c>
      <c r="AU6" s="3">
        <f t="shared" ref="AU6:AU62" si="26">(AT6-AT5)/AT5*100</f>
        <v>-2.0511933197427412</v>
      </c>
      <c r="AV6" s="9">
        <f t="shared" si="11"/>
        <v>-0.17093277664522843</v>
      </c>
      <c r="AW6" s="4">
        <f t="shared" ref="AW6:AW62" si="27">AVERAGE(AR6,AV6,AN6,AJ6,AF6,AB6,X6,T6,P6,L6,H6,D6,)</f>
        <v>-0.12010583020684304</v>
      </c>
      <c r="AX6" s="3">
        <f t="shared" si="12"/>
        <v>-1.4412699624821164</v>
      </c>
      <c r="AY6">
        <f t="shared" si="13"/>
        <v>7.4323797684986852</v>
      </c>
      <c r="AZ6" s="3">
        <f t="shared" si="14"/>
        <v>25.746518760373466</v>
      </c>
    </row>
    <row r="7" spans="1:52" x14ac:dyDescent="0.25">
      <c r="A7" s="1">
        <v>40422</v>
      </c>
      <c r="B7">
        <v>25.2334</v>
      </c>
      <c r="C7" s="3">
        <f t="shared" si="15"/>
        <v>4.1226562199870118</v>
      </c>
      <c r="D7" s="9">
        <f t="shared" si="0"/>
        <v>0.34355468499891767</v>
      </c>
      <c r="E7" s="1">
        <v>40422</v>
      </c>
      <c r="F7">
        <v>53.041153000000001</v>
      </c>
      <c r="G7" s="3">
        <f t="shared" si="16"/>
        <v>9.5114127757358009</v>
      </c>
      <c r="H7" s="9">
        <f t="shared" si="1"/>
        <v>0.79261773131131674</v>
      </c>
      <c r="I7" s="1">
        <v>40422</v>
      </c>
      <c r="J7">
        <v>60.294727000000002</v>
      </c>
      <c r="K7" s="3">
        <f t="shared" si="17"/>
        <v>20.748929526203845</v>
      </c>
      <c r="L7" s="9">
        <f t="shared" si="2"/>
        <v>1.7290774605169872</v>
      </c>
      <c r="M7" s="1">
        <v>40422</v>
      </c>
      <c r="N7">
        <v>56.571770000000001</v>
      </c>
      <c r="O7" s="3">
        <f t="shared" si="18"/>
        <v>10.289282055614041</v>
      </c>
      <c r="P7" s="9">
        <f t="shared" si="3"/>
        <v>0.85744017130117012</v>
      </c>
      <c r="Q7" s="1">
        <v>40422</v>
      </c>
      <c r="R7">
        <v>26.618727</v>
      </c>
      <c r="S7" s="3">
        <f t="shared" si="19"/>
        <v>1.0509152416363705</v>
      </c>
      <c r="T7" s="9">
        <f t="shared" si="4"/>
        <v>8.7576270136364209E-2</v>
      </c>
      <c r="U7" s="1">
        <v>40422</v>
      </c>
      <c r="V7">
        <v>10.156223000000001</v>
      </c>
      <c r="W7" s="3">
        <f t="shared" si="20"/>
        <v>5.0366099775142317</v>
      </c>
      <c r="X7" s="10">
        <f t="shared" si="5"/>
        <v>0.41971749812618597</v>
      </c>
      <c r="Y7" s="1">
        <v>40422</v>
      </c>
      <c r="Z7">
        <v>38.466965000000002</v>
      </c>
      <c r="AA7" s="3">
        <f t="shared" si="21"/>
        <v>3.1012526946272811</v>
      </c>
      <c r="AB7" s="9">
        <f t="shared" si="6"/>
        <v>0.25843772455227343</v>
      </c>
      <c r="AC7" s="1">
        <v>40422</v>
      </c>
      <c r="AD7">
        <v>100.848755</v>
      </c>
      <c r="AE7" s="3">
        <f t="shared" si="22"/>
        <v>9.4815718147943588</v>
      </c>
      <c r="AF7" s="9">
        <f t="shared" si="7"/>
        <v>0.79013098456619657</v>
      </c>
      <c r="AG7" s="1">
        <v>40422</v>
      </c>
      <c r="AH7">
        <v>29.826559</v>
      </c>
      <c r="AI7" s="3">
        <f t="shared" si="23"/>
        <v>4.6754142078296228</v>
      </c>
      <c r="AJ7" s="9">
        <f t="shared" si="8"/>
        <v>0.38961785065246857</v>
      </c>
      <c r="AK7" s="1">
        <v>40422</v>
      </c>
      <c r="AL7">
        <v>19.623913000000002</v>
      </c>
      <c r="AM7" s="3">
        <f t="shared" si="24"/>
        <v>4.9025928813567594</v>
      </c>
      <c r="AN7" s="9">
        <f t="shared" si="9"/>
        <v>0.40854940677972995</v>
      </c>
      <c r="AO7" s="1">
        <v>40422</v>
      </c>
      <c r="AP7">
        <v>45.063763000000002</v>
      </c>
      <c r="AQ7" s="3">
        <f t="shared" si="25"/>
        <v>0.50278643344414975</v>
      </c>
      <c r="AR7" s="9">
        <f t="shared" si="10"/>
        <v>4.1898869453679148E-2</v>
      </c>
      <c r="AS7" s="1">
        <v>40422</v>
      </c>
      <c r="AT7">
        <v>42.672168999999997</v>
      </c>
      <c r="AU7" s="3">
        <f t="shared" si="26"/>
        <v>7.364133406150362</v>
      </c>
      <c r="AV7" s="9">
        <f t="shared" si="11"/>
        <v>0.61367778384586347</v>
      </c>
      <c r="AW7" s="4">
        <f t="shared" si="27"/>
        <v>0.51786895663393484</v>
      </c>
      <c r="AX7" s="3">
        <f t="shared" si="12"/>
        <v>6.2144274796072185</v>
      </c>
      <c r="AY7">
        <f t="shared" si="13"/>
        <v>5.2148257449231075</v>
      </c>
      <c r="AZ7" s="3">
        <f t="shared" si="14"/>
        <v>18.06468628565008</v>
      </c>
    </row>
    <row r="8" spans="1:52" x14ac:dyDescent="0.25">
      <c r="A8" s="1">
        <v>40452</v>
      </c>
      <c r="B8">
        <v>26.340129999999998</v>
      </c>
      <c r="C8" s="3">
        <f t="shared" si="15"/>
        <v>4.3859725601781721</v>
      </c>
      <c r="D8" s="9">
        <f t="shared" si="0"/>
        <v>0.36549771334818099</v>
      </c>
      <c r="E8" s="1">
        <v>40452</v>
      </c>
      <c r="F8">
        <v>56.309398999999999</v>
      </c>
      <c r="G8" s="5">
        <f t="shared" si="16"/>
        <v>6.1617174875515959</v>
      </c>
      <c r="H8" s="9">
        <f t="shared" si="1"/>
        <v>0.51347645729596636</v>
      </c>
      <c r="I8" s="1">
        <v>40452</v>
      </c>
      <c r="J8">
        <v>60.233418</v>
      </c>
      <c r="K8" s="3">
        <f t="shared" si="17"/>
        <v>-0.10168219187724557</v>
      </c>
      <c r="L8" s="9">
        <f t="shared" si="2"/>
        <v>-8.4735159897704644E-3</v>
      </c>
      <c r="M8" s="1">
        <v>40452</v>
      </c>
      <c r="N8">
        <v>62.523131999999997</v>
      </c>
      <c r="O8" s="3">
        <f t="shared" si="18"/>
        <v>10.520020851389299</v>
      </c>
      <c r="P8" s="9">
        <f t="shared" si="3"/>
        <v>0.87666840428244164</v>
      </c>
      <c r="Q8" s="1">
        <v>40452</v>
      </c>
      <c r="R8">
        <v>27.361771000000001</v>
      </c>
      <c r="S8" s="3">
        <f t="shared" si="19"/>
        <v>2.7914332642579081</v>
      </c>
      <c r="T8" s="9">
        <f t="shared" si="4"/>
        <v>0.23261943868815901</v>
      </c>
      <c r="U8" s="1">
        <v>40452</v>
      </c>
      <c r="V8">
        <v>12.428884999999999</v>
      </c>
      <c r="W8" s="3">
        <f t="shared" si="20"/>
        <v>22.377039180805681</v>
      </c>
      <c r="X8" s="10">
        <f t="shared" si="5"/>
        <v>1.8647532650671401</v>
      </c>
      <c r="Y8" s="1">
        <v>40452</v>
      </c>
      <c r="Z8">
        <v>40.002730999999997</v>
      </c>
      <c r="AA8" s="3">
        <f t="shared" si="21"/>
        <v>3.9924283082899712</v>
      </c>
      <c r="AB8" s="9">
        <f t="shared" si="6"/>
        <v>0.33270235902416428</v>
      </c>
      <c r="AC8" s="1">
        <v>40452</v>
      </c>
      <c r="AD8">
        <v>107.96096799999999</v>
      </c>
      <c r="AE8" s="3">
        <f t="shared" si="22"/>
        <v>7.0523557777188204</v>
      </c>
      <c r="AF8" s="9">
        <f t="shared" si="7"/>
        <v>0.5876963148099017</v>
      </c>
      <c r="AG8" s="1">
        <v>40452</v>
      </c>
      <c r="AH8">
        <v>29.489578000000002</v>
      </c>
      <c r="AI8" s="3">
        <f t="shared" si="23"/>
        <v>-1.1298017984575357</v>
      </c>
      <c r="AJ8" s="9">
        <f t="shared" si="8"/>
        <v>-9.4150149871461308E-2</v>
      </c>
      <c r="AK8" s="1">
        <v>40452</v>
      </c>
      <c r="AL8">
        <v>21.370750000000001</v>
      </c>
      <c r="AM8" s="3">
        <f t="shared" si="24"/>
        <v>8.9015732998816244</v>
      </c>
      <c r="AN8" s="9">
        <f t="shared" si="9"/>
        <v>0.74179777499013533</v>
      </c>
      <c r="AO8" s="1">
        <v>40452</v>
      </c>
      <c r="AP8">
        <v>47.768917000000002</v>
      </c>
      <c r="AQ8" s="3">
        <f t="shared" si="25"/>
        <v>6.0029474236317109</v>
      </c>
      <c r="AR8" s="9">
        <f t="shared" si="10"/>
        <v>0.50024561863597594</v>
      </c>
      <c r="AS8" s="1">
        <v>40452</v>
      </c>
      <c r="AT8">
        <v>43.190413999999997</v>
      </c>
      <c r="AU8" s="3">
        <f t="shared" si="26"/>
        <v>1.2144800982579542</v>
      </c>
      <c r="AV8" s="9">
        <f t="shared" si="11"/>
        <v>0.10120667485482952</v>
      </c>
      <c r="AW8" s="4">
        <f t="shared" si="27"/>
        <v>0.46261848885658952</v>
      </c>
      <c r="AX8" s="3">
        <f t="shared" si="12"/>
        <v>5.5514218662790746</v>
      </c>
      <c r="AY8">
        <f t="shared" si="13"/>
        <v>5.9587785796519999</v>
      </c>
      <c r="AZ8" s="3">
        <f t="shared" si="14"/>
        <v>20.641814502020747</v>
      </c>
    </row>
    <row r="9" spans="1:52" x14ac:dyDescent="0.25">
      <c r="A9" s="1">
        <v>40483</v>
      </c>
      <c r="B9">
        <v>22.917169999999999</v>
      </c>
      <c r="C9" s="3">
        <f t="shared" si="15"/>
        <v>-12.995228193634581</v>
      </c>
      <c r="D9" s="9">
        <f t="shared" si="0"/>
        <v>-1.0829356828028818</v>
      </c>
      <c r="E9" s="1">
        <v>40483</v>
      </c>
      <c r="F9">
        <v>50.833103000000001</v>
      </c>
      <c r="G9" s="3">
        <f t="shared" si="16"/>
        <v>-9.7253675181296071</v>
      </c>
      <c r="H9" s="9">
        <f t="shared" si="1"/>
        <v>-0.81044729317746722</v>
      </c>
      <c r="I9" s="1">
        <v>40483</v>
      </c>
      <c r="J9">
        <v>65.188514999999995</v>
      </c>
      <c r="K9" s="3">
        <f t="shared" si="17"/>
        <v>8.226491480194591</v>
      </c>
      <c r="L9" s="9">
        <f t="shared" si="2"/>
        <v>0.68554095668288262</v>
      </c>
      <c r="M9" s="1">
        <v>40483</v>
      </c>
      <c r="N9">
        <v>60.813502999999997</v>
      </c>
      <c r="O9" s="3">
        <f t="shared" si="18"/>
        <v>-2.7343943678317326</v>
      </c>
      <c r="P9" s="9">
        <f t="shared" si="3"/>
        <v>-0.22786619731931104</v>
      </c>
      <c r="Q9" s="1">
        <v>40483</v>
      </c>
      <c r="R9">
        <v>25.932334999999998</v>
      </c>
      <c r="S9" s="3">
        <f t="shared" si="19"/>
        <v>-5.2242086230456444</v>
      </c>
      <c r="T9" s="9">
        <f t="shared" si="4"/>
        <v>-0.43535071858713703</v>
      </c>
      <c r="U9" s="1">
        <v>40483</v>
      </c>
      <c r="V9">
        <v>12.129193000000001</v>
      </c>
      <c r="W9" s="3">
        <f t="shared" si="20"/>
        <v>-2.4112541068647633</v>
      </c>
      <c r="X9" s="10">
        <f t="shared" si="5"/>
        <v>-0.20093784223873026</v>
      </c>
      <c r="Y9" s="1">
        <v>40483</v>
      </c>
      <c r="Z9">
        <v>37.828395999999998</v>
      </c>
      <c r="AA9" s="3">
        <f t="shared" si="21"/>
        <v>-5.4354663935319802</v>
      </c>
      <c r="AB9" s="9">
        <f t="shared" si="6"/>
        <v>-0.45295553279433171</v>
      </c>
      <c r="AC9" s="1">
        <v>40483</v>
      </c>
      <c r="AD9">
        <v>106.35211200000001</v>
      </c>
      <c r="AE9" s="3">
        <f t="shared" si="22"/>
        <v>-1.4902200580491172</v>
      </c>
      <c r="AF9" s="9">
        <f t="shared" si="7"/>
        <v>-0.12418500483742644</v>
      </c>
      <c r="AG9" s="1">
        <v>40483</v>
      </c>
      <c r="AH9">
        <v>29.347147</v>
      </c>
      <c r="AI9" s="3">
        <f t="shared" si="23"/>
        <v>-0.48298758293523886</v>
      </c>
      <c r="AJ9" s="9">
        <f t="shared" si="8"/>
        <v>-4.0248965244603238E-2</v>
      </c>
      <c r="AK9" s="1">
        <v>40483</v>
      </c>
      <c r="AL9">
        <v>20.240912999999999</v>
      </c>
      <c r="AM9" s="3">
        <f t="shared" si="24"/>
        <v>-5.2868383187300489</v>
      </c>
      <c r="AN9" s="9">
        <f t="shared" si="9"/>
        <v>-0.44056985989417075</v>
      </c>
      <c r="AO9" s="1">
        <v>40483</v>
      </c>
      <c r="AP9">
        <v>46.242977000000003</v>
      </c>
      <c r="AQ9" s="3">
        <f t="shared" si="25"/>
        <v>-3.1944203382295617</v>
      </c>
      <c r="AR9" s="9">
        <f t="shared" si="10"/>
        <v>-0.26620169485246348</v>
      </c>
      <c r="AS9" s="1">
        <v>40483</v>
      </c>
      <c r="AT9">
        <v>43.126621</v>
      </c>
      <c r="AU9" s="3">
        <f t="shared" si="26"/>
        <v>-0.14770175622765941</v>
      </c>
      <c r="AV9" s="9">
        <f t="shared" si="11"/>
        <v>-1.2308479685638285E-2</v>
      </c>
      <c r="AW9" s="4">
        <f t="shared" si="27"/>
        <v>-0.2621897165193291</v>
      </c>
      <c r="AX9" s="3">
        <f t="shared" si="12"/>
        <v>-3.1462765982319492</v>
      </c>
      <c r="AY9">
        <f t="shared" si="13"/>
        <v>5.0206300960444956</v>
      </c>
      <c r="AZ9" s="3">
        <f t="shared" si="14"/>
        <v>17.391972824716955</v>
      </c>
    </row>
    <row r="10" spans="1:52" x14ac:dyDescent="0.25">
      <c r="A10" s="1">
        <v>40513</v>
      </c>
      <c r="B10">
        <v>23.897576999999998</v>
      </c>
      <c r="C10" s="3">
        <f t="shared" si="15"/>
        <v>4.2780456749240834</v>
      </c>
      <c r="D10" s="9">
        <f t="shared" si="0"/>
        <v>0.35650380624367362</v>
      </c>
      <c r="E10" s="1">
        <v>40513</v>
      </c>
      <c r="F10">
        <v>52.335845999999997</v>
      </c>
      <c r="G10" s="5">
        <f t="shared" si="16"/>
        <v>2.9562291328152748</v>
      </c>
      <c r="H10" s="9">
        <f t="shared" si="1"/>
        <v>0.24635242773460622</v>
      </c>
      <c r="I10" s="1">
        <v>40513</v>
      </c>
      <c r="J10">
        <v>72.169701000000003</v>
      </c>
      <c r="K10" s="3">
        <f t="shared" si="17"/>
        <v>10.709226924405332</v>
      </c>
      <c r="L10" s="9">
        <f t="shared" si="2"/>
        <v>0.89243557703377763</v>
      </c>
      <c r="M10" s="1">
        <v>40513</v>
      </c>
      <c r="N10">
        <v>67.611275000000006</v>
      </c>
      <c r="O10" s="3">
        <f t="shared" si="18"/>
        <v>11.178063529739456</v>
      </c>
      <c r="P10" s="9">
        <f t="shared" si="3"/>
        <v>0.93150529414495464</v>
      </c>
      <c r="Q10" s="1">
        <v>40513</v>
      </c>
      <c r="R10">
        <v>26.123183999999998</v>
      </c>
      <c r="S10" s="3">
        <f t="shared" si="19"/>
        <v>0.73594992506459622</v>
      </c>
      <c r="T10" s="9">
        <f t="shared" si="4"/>
        <v>6.1329160422049687E-2</v>
      </c>
      <c r="U10" s="1">
        <v>40513</v>
      </c>
      <c r="V10">
        <v>11.583920000000001</v>
      </c>
      <c r="W10" s="3">
        <f t="shared" si="20"/>
        <v>-4.4955422838106367</v>
      </c>
      <c r="X10" s="10">
        <f t="shared" si="5"/>
        <v>-0.37462852365088639</v>
      </c>
      <c r="Y10" s="1">
        <v>40513</v>
      </c>
      <c r="Z10">
        <v>38.375281999999999</v>
      </c>
      <c r="AA10" s="3">
        <f t="shared" si="21"/>
        <v>1.4457023237252795</v>
      </c>
      <c r="AB10" s="9">
        <f t="shared" si="6"/>
        <v>0.12047519364377329</v>
      </c>
      <c r="AC10" s="1">
        <v>40513</v>
      </c>
      <c r="AD10">
        <v>110.827026</v>
      </c>
      <c r="AE10" s="3">
        <f t="shared" si="22"/>
        <v>4.2076399949631451</v>
      </c>
      <c r="AF10" s="9">
        <f t="shared" si="7"/>
        <v>0.35063666624692874</v>
      </c>
      <c r="AG10" s="1">
        <v>40513</v>
      </c>
      <c r="AH10">
        <v>33.286265999999998</v>
      </c>
      <c r="AI10" s="3">
        <f t="shared" si="23"/>
        <v>13.422493845824256</v>
      </c>
      <c r="AJ10" s="9">
        <f t="shared" si="8"/>
        <v>1.118541153818688</v>
      </c>
      <c r="AK10" s="1">
        <v>40513</v>
      </c>
      <c r="AL10">
        <v>22.501787</v>
      </c>
      <c r="AM10" s="3">
        <f t="shared" si="24"/>
        <v>11.169822230845028</v>
      </c>
      <c r="AN10" s="9">
        <f t="shared" si="9"/>
        <v>0.9308185192370857</v>
      </c>
      <c r="AO10" s="1">
        <v>40513</v>
      </c>
      <c r="AP10">
        <v>48.711506</v>
      </c>
      <c r="AQ10" s="3">
        <f t="shared" si="25"/>
        <v>5.3381705939909461</v>
      </c>
      <c r="AR10" s="9">
        <f t="shared" si="10"/>
        <v>0.44484754949924549</v>
      </c>
      <c r="AS10" s="1">
        <v>40513</v>
      </c>
      <c r="AT10">
        <v>42.999065000000002</v>
      </c>
      <c r="AU10" s="3">
        <f t="shared" si="26"/>
        <v>-0.2957709114284619</v>
      </c>
      <c r="AV10" s="9">
        <f t="shared" si="11"/>
        <v>-2.4647575952371825E-2</v>
      </c>
      <c r="AW10" s="4">
        <f t="shared" si="27"/>
        <v>0.38878224987857879</v>
      </c>
      <c r="AX10" s="3">
        <f t="shared" si="12"/>
        <v>4.6653869985429459</v>
      </c>
      <c r="AY10">
        <f t="shared" si="13"/>
        <v>5.2773076884406773</v>
      </c>
      <c r="AZ10" s="3">
        <f t="shared" si="14"/>
        <v>18.281130087106238</v>
      </c>
    </row>
    <row r="11" spans="1:52" x14ac:dyDescent="0.25">
      <c r="A11" s="1">
        <v>40544</v>
      </c>
      <c r="B11">
        <v>25.955245999999999</v>
      </c>
      <c r="C11" s="3">
        <f t="shared" si="15"/>
        <v>8.6103666493050781</v>
      </c>
      <c r="D11" s="9">
        <f t="shared" si="0"/>
        <v>0.71753055410875655</v>
      </c>
      <c r="E11" s="1">
        <v>40544</v>
      </c>
      <c r="F11">
        <v>55.720097000000003</v>
      </c>
      <c r="G11" s="3">
        <f t="shared" si="16"/>
        <v>6.4664111859393776</v>
      </c>
      <c r="H11" s="9">
        <f t="shared" si="1"/>
        <v>0.5388675988282815</v>
      </c>
      <c r="I11" s="1">
        <v>40544</v>
      </c>
      <c r="J11">
        <v>74.751014999999995</v>
      </c>
      <c r="K11" s="3">
        <f t="shared" si="17"/>
        <v>3.5767281341514656</v>
      </c>
      <c r="L11" s="9">
        <f t="shared" si="2"/>
        <v>0.29806067784595547</v>
      </c>
      <c r="M11" s="1">
        <v>40544</v>
      </c>
      <c r="N11">
        <v>74.313338999999999</v>
      </c>
      <c r="O11" s="3">
        <f t="shared" si="18"/>
        <v>9.9126425289273019</v>
      </c>
      <c r="P11" s="9">
        <f t="shared" si="3"/>
        <v>0.82605354407727516</v>
      </c>
      <c r="Q11" s="1">
        <v>40544</v>
      </c>
      <c r="R11">
        <v>25.528638999999998</v>
      </c>
      <c r="S11" s="3">
        <f t="shared" si="19"/>
        <v>-2.2759285391857289</v>
      </c>
      <c r="T11" s="9">
        <f t="shared" si="4"/>
        <v>-0.18966071159881073</v>
      </c>
      <c r="U11" s="1">
        <v>40544</v>
      </c>
      <c r="V11">
        <v>12.637003999999999</v>
      </c>
      <c r="W11" s="3">
        <f t="shared" si="20"/>
        <v>9.0909122300568228</v>
      </c>
      <c r="X11" s="10">
        <f t="shared" si="5"/>
        <v>0.75757601917140194</v>
      </c>
      <c r="Y11" s="1">
        <v>40544</v>
      </c>
      <c r="Z11">
        <v>38.000889000000001</v>
      </c>
      <c r="AA11" s="3">
        <f t="shared" si="21"/>
        <v>-0.97560976880898953</v>
      </c>
      <c r="AB11" s="9">
        <f t="shared" si="6"/>
        <v>-8.1300814067415794E-2</v>
      </c>
      <c r="AC11" s="1">
        <v>40544</v>
      </c>
      <c r="AD11">
        <v>122.33564</v>
      </c>
      <c r="AE11" s="3">
        <f t="shared" si="22"/>
        <v>10.384302832415619</v>
      </c>
      <c r="AF11" s="9">
        <f t="shared" si="7"/>
        <v>0.86535856936796829</v>
      </c>
      <c r="AG11" s="1">
        <v>40544</v>
      </c>
      <c r="AH11">
        <v>35.263660000000002</v>
      </c>
      <c r="AI11" s="3">
        <f t="shared" si="23"/>
        <v>5.9405702039393784</v>
      </c>
      <c r="AJ11" s="9">
        <f t="shared" si="8"/>
        <v>0.4950475169949482</v>
      </c>
      <c r="AK11" s="1">
        <v>40544</v>
      </c>
      <c r="AL11">
        <v>22.356667000000002</v>
      </c>
      <c r="AM11" s="3">
        <f t="shared" si="24"/>
        <v>-0.64492655627750173</v>
      </c>
      <c r="AN11" s="9">
        <f t="shared" si="9"/>
        <v>-5.3743879689791808E-2</v>
      </c>
      <c r="AO11" s="1">
        <v>40544</v>
      </c>
      <c r="AP11">
        <v>47.802833999999997</v>
      </c>
      <c r="AQ11" s="3">
        <f t="shared" si="25"/>
        <v>-1.8654155344735242</v>
      </c>
      <c r="AR11" s="9">
        <f t="shared" si="10"/>
        <v>-0.15545129453946036</v>
      </c>
      <c r="AS11" s="1">
        <v>40544</v>
      </c>
      <c r="AT11">
        <v>44.952545000000001</v>
      </c>
      <c r="AU11" s="3">
        <f t="shared" si="26"/>
        <v>4.5430755296655843</v>
      </c>
      <c r="AV11" s="9">
        <f t="shared" si="11"/>
        <v>0.37858962747213204</v>
      </c>
      <c r="AW11" s="4">
        <f t="shared" si="27"/>
        <v>0.33822518522855688</v>
      </c>
      <c r="AX11" s="3">
        <f t="shared" si="12"/>
        <v>4.0587022227426823</v>
      </c>
      <c r="AY11">
        <f t="shared" si="13"/>
        <v>4.5775395188829764</v>
      </c>
      <c r="AZ11" s="3">
        <f t="shared" si="14"/>
        <v>15.857062040719418</v>
      </c>
    </row>
    <row r="12" spans="1:52" x14ac:dyDescent="0.25">
      <c r="A12" s="1">
        <v>40575</v>
      </c>
      <c r="B12">
        <v>29.5383</v>
      </c>
      <c r="C12" s="3">
        <f t="shared" si="15"/>
        <v>13.804739126726059</v>
      </c>
      <c r="D12" s="9">
        <f t="shared" si="0"/>
        <v>1.1503949272271716</v>
      </c>
      <c r="E12" s="1">
        <v>40575</v>
      </c>
      <c r="F12">
        <v>57.749077</v>
      </c>
      <c r="G12" s="5">
        <f t="shared" si="16"/>
        <v>3.6413791598388583</v>
      </c>
      <c r="H12" s="9">
        <f t="shared" si="1"/>
        <v>0.30344826331990488</v>
      </c>
      <c r="I12" s="1">
        <v>40575</v>
      </c>
      <c r="J12">
        <v>79.685660999999996</v>
      </c>
      <c r="K12" s="3">
        <f t="shared" si="17"/>
        <v>6.6014434720384747</v>
      </c>
      <c r="L12" s="9">
        <f t="shared" si="2"/>
        <v>0.55012028933653956</v>
      </c>
      <c r="M12" s="1">
        <v>40575</v>
      </c>
      <c r="N12">
        <v>73.700180000000003</v>
      </c>
      <c r="O12" s="3">
        <f t="shared" si="18"/>
        <v>-0.82509951544499427</v>
      </c>
      <c r="P12" s="9">
        <f t="shared" si="3"/>
        <v>-6.8758292953749522E-2</v>
      </c>
      <c r="Q12" s="1">
        <v>40575</v>
      </c>
      <c r="R12">
        <v>27.470929999999999</v>
      </c>
      <c r="S12" s="3">
        <f t="shared" si="19"/>
        <v>7.6082826037063747</v>
      </c>
      <c r="T12" s="9">
        <f t="shared" si="4"/>
        <v>0.63402355030886459</v>
      </c>
      <c r="U12" s="1">
        <v>40575</v>
      </c>
      <c r="V12">
        <v>13.948156000000001</v>
      </c>
      <c r="W12" s="3">
        <f t="shared" si="20"/>
        <v>10.375497230197931</v>
      </c>
      <c r="X12" s="10">
        <f t="shared" si="5"/>
        <v>0.86462476918316089</v>
      </c>
      <c r="Y12" s="1">
        <v>40575</v>
      </c>
      <c r="Z12">
        <v>42.583126</v>
      </c>
      <c r="AA12" s="3">
        <f t="shared" si="21"/>
        <v>12.058236321787101</v>
      </c>
      <c r="AB12" s="9">
        <f t="shared" si="6"/>
        <v>1.0048530268155917</v>
      </c>
      <c r="AC12" s="1">
        <v>40575</v>
      </c>
      <c r="AD12">
        <v>122.24505600000001</v>
      </c>
      <c r="AE12" s="3">
        <f t="shared" si="22"/>
        <v>-7.4045470314286724E-2</v>
      </c>
      <c r="AF12" s="9">
        <f t="shared" si="7"/>
        <v>-6.1704558595238939E-3</v>
      </c>
      <c r="AG12" s="1">
        <v>40575</v>
      </c>
      <c r="AH12">
        <v>36.678944000000001</v>
      </c>
      <c r="AI12" s="3">
        <f t="shared" si="23"/>
        <v>4.0134347937792043</v>
      </c>
      <c r="AJ12" s="9">
        <f t="shared" si="8"/>
        <v>0.33445289948160034</v>
      </c>
      <c r="AK12" s="1">
        <v>40575</v>
      </c>
      <c r="AL12">
        <v>21.429500999999998</v>
      </c>
      <c r="AM12" s="3">
        <f t="shared" si="24"/>
        <v>-4.1471566401199391</v>
      </c>
      <c r="AN12" s="9">
        <f t="shared" si="9"/>
        <v>-0.34559638667666159</v>
      </c>
      <c r="AO12" s="1">
        <v>40575</v>
      </c>
      <c r="AP12">
        <v>48.096038999999998</v>
      </c>
      <c r="AQ12" s="3">
        <f t="shared" si="25"/>
        <v>0.6133632160804533</v>
      </c>
      <c r="AR12" s="9">
        <f t="shared" si="10"/>
        <v>5.1113601340037777E-2</v>
      </c>
      <c r="AS12" s="1">
        <v>40575</v>
      </c>
      <c r="AT12">
        <v>41.673507999999998</v>
      </c>
      <c r="AU12" s="3">
        <f t="shared" si="26"/>
        <v>-7.2944412824679947</v>
      </c>
      <c r="AV12" s="9">
        <f t="shared" si="11"/>
        <v>-0.60787010687233289</v>
      </c>
      <c r="AW12" s="4">
        <f t="shared" si="27"/>
        <v>0.29727969881927724</v>
      </c>
      <c r="AX12" s="3">
        <f t="shared" si="12"/>
        <v>3.5673563858313271</v>
      </c>
      <c r="AY12">
        <f t="shared" si="13"/>
        <v>6.2363215175390225</v>
      </c>
      <c r="AZ12" s="3">
        <f t="shared" si="14"/>
        <v>21.603251441425261</v>
      </c>
    </row>
    <row r="13" spans="1:52" x14ac:dyDescent="0.25">
      <c r="A13" s="1">
        <v>40603</v>
      </c>
      <c r="B13">
        <v>28.734209</v>
      </c>
      <c r="C13" s="3">
        <f t="shared" si="15"/>
        <v>-2.7221979599367589</v>
      </c>
      <c r="D13" s="9">
        <f t="shared" si="0"/>
        <v>-0.22684982999472991</v>
      </c>
      <c r="E13" s="1">
        <v>40603</v>
      </c>
      <c r="F13">
        <v>59.633270000000003</v>
      </c>
      <c r="G13" s="3">
        <f t="shared" si="16"/>
        <v>3.2627240085586187</v>
      </c>
      <c r="H13" s="9">
        <f t="shared" si="1"/>
        <v>0.27189366737988491</v>
      </c>
      <c r="I13" s="1">
        <v>40603</v>
      </c>
      <c r="J13">
        <v>86.204193000000004</v>
      </c>
      <c r="K13" s="3">
        <f t="shared" si="17"/>
        <v>8.180307370481632</v>
      </c>
      <c r="L13" s="9">
        <f t="shared" si="2"/>
        <v>0.68169228087346934</v>
      </c>
      <c r="M13" s="1">
        <v>40603</v>
      </c>
      <c r="N13">
        <v>79.210335000000001</v>
      </c>
      <c r="O13" s="3">
        <f t="shared" si="18"/>
        <v>7.4764471402919197</v>
      </c>
      <c r="P13" s="9">
        <f t="shared" si="3"/>
        <v>0.62303726169099327</v>
      </c>
      <c r="Q13" s="1">
        <v>40603</v>
      </c>
      <c r="R13">
        <v>27.034531000000001</v>
      </c>
      <c r="S13" s="3">
        <f t="shared" si="19"/>
        <v>-1.5885847330250484</v>
      </c>
      <c r="T13" s="9">
        <f t="shared" si="4"/>
        <v>-0.13238206108542069</v>
      </c>
      <c r="U13" s="1">
        <v>40603</v>
      </c>
      <c r="V13">
        <v>12.920047</v>
      </c>
      <c r="W13" s="3">
        <f t="shared" si="20"/>
        <v>-7.3709313259759961</v>
      </c>
      <c r="X13" s="10">
        <f t="shared" si="5"/>
        <v>-0.61424427716466634</v>
      </c>
      <c r="Y13" s="1">
        <v>40603</v>
      </c>
      <c r="Z13">
        <v>44.534137999999999</v>
      </c>
      <c r="AA13" s="3">
        <f t="shared" si="21"/>
        <v>4.58165518426242</v>
      </c>
      <c r="AB13" s="9">
        <f t="shared" si="6"/>
        <v>0.381804598688535</v>
      </c>
      <c r="AC13" s="1">
        <v>40603</v>
      </c>
      <c r="AD13">
        <v>123.631218</v>
      </c>
      <c r="AE13" s="3">
        <f t="shared" si="22"/>
        <v>1.133920704326888</v>
      </c>
      <c r="AF13" s="9">
        <f t="shared" si="7"/>
        <v>9.4493392027240664E-2</v>
      </c>
      <c r="AG13" s="1">
        <v>40603</v>
      </c>
      <c r="AH13">
        <v>36.215449999999997</v>
      </c>
      <c r="AI13" s="3">
        <f t="shared" si="23"/>
        <v>-1.263651429005165</v>
      </c>
      <c r="AJ13" s="9">
        <f t="shared" si="8"/>
        <v>-0.10530428575043042</v>
      </c>
      <c r="AK13" s="1">
        <v>40603</v>
      </c>
      <c r="AL13">
        <v>20.591080000000002</v>
      </c>
      <c r="AM13" s="3">
        <f t="shared" si="24"/>
        <v>-3.9124616107486445</v>
      </c>
      <c r="AN13" s="9">
        <f t="shared" si="9"/>
        <v>-0.32603846756238702</v>
      </c>
      <c r="AO13" s="1">
        <v>40603</v>
      </c>
      <c r="AP13">
        <v>46.989952000000002</v>
      </c>
      <c r="AQ13" s="3">
        <f t="shared" si="25"/>
        <v>-2.2997465550125558</v>
      </c>
      <c r="AR13" s="9">
        <f t="shared" si="10"/>
        <v>-0.19164554625104632</v>
      </c>
      <c r="AS13" s="1">
        <v>40603</v>
      </c>
      <c r="AT13">
        <v>41.729633</v>
      </c>
      <c r="AU13" s="3">
        <f t="shared" si="26"/>
        <v>0.13467788696838659</v>
      </c>
      <c r="AV13" s="9">
        <f t="shared" si="11"/>
        <v>1.1223157247365549E-2</v>
      </c>
      <c r="AW13" s="4">
        <f t="shared" si="27"/>
        <v>3.5975376161446783E-2</v>
      </c>
      <c r="AX13" s="3">
        <f t="shared" si="12"/>
        <v>0.43170451393736142</v>
      </c>
      <c r="AY13">
        <f t="shared" si="13"/>
        <v>4.4682998262629994</v>
      </c>
      <c r="AZ13" s="3">
        <f t="shared" si="14"/>
        <v>15.478644645077404</v>
      </c>
    </row>
    <row r="14" spans="1:52" x14ac:dyDescent="0.25">
      <c r="A14" s="1">
        <v>40634</v>
      </c>
      <c r="B14">
        <v>29.540146</v>
      </c>
      <c r="C14" s="3">
        <f t="shared" si="15"/>
        <v>2.8047996727524329</v>
      </c>
      <c r="D14" s="9">
        <f t="shared" si="0"/>
        <v>0.23373330606270273</v>
      </c>
      <c r="E14" s="1">
        <v>40634</v>
      </c>
      <c r="F14">
        <v>64.352005000000005</v>
      </c>
      <c r="G14" s="5">
        <f t="shared" si="16"/>
        <v>7.9129234402205384</v>
      </c>
      <c r="H14" s="9">
        <f t="shared" si="1"/>
        <v>0.65941028668504487</v>
      </c>
      <c r="I14" s="1">
        <v>40634</v>
      </c>
      <c r="J14">
        <v>89.347328000000005</v>
      </c>
      <c r="K14" s="3">
        <f t="shared" si="17"/>
        <v>3.646150947669101</v>
      </c>
      <c r="L14" s="9">
        <f t="shared" si="2"/>
        <v>0.30384591230575841</v>
      </c>
      <c r="M14" s="1">
        <v>40634</v>
      </c>
      <c r="N14">
        <v>80.009147999999996</v>
      </c>
      <c r="O14" s="3">
        <f t="shared" si="18"/>
        <v>1.0084706749441164</v>
      </c>
      <c r="P14" s="9">
        <f t="shared" si="3"/>
        <v>8.4039222912009701E-2</v>
      </c>
      <c r="Q14" s="1">
        <v>40634</v>
      </c>
      <c r="R14">
        <v>28.536038999999999</v>
      </c>
      <c r="S14" s="3">
        <f t="shared" si="19"/>
        <v>5.5540375381396387</v>
      </c>
      <c r="T14" s="9">
        <f t="shared" si="4"/>
        <v>0.46283646151163654</v>
      </c>
      <c r="U14" s="1">
        <v>40634</v>
      </c>
      <c r="V14">
        <v>14.314444999999999</v>
      </c>
      <c r="W14" s="3">
        <f t="shared" si="20"/>
        <v>10.792514918869868</v>
      </c>
      <c r="X14" s="10">
        <f t="shared" si="5"/>
        <v>0.89937624323915566</v>
      </c>
      <c r="Y14" s="1">
        <v>40634</v>
      </c>
      <c r="Z14">
        <v>47.287312</v>
      </c>
      <c r="AA14" s="3">
        <f t="shared" si="21"/>
        <v>6.1821652414154764</v>
      </c>
      <c r="AB14" s="9">
        <f t="shared" si="6"/>
        <v>0.515180436784623</v>
      </c>
      <c r="AC14" s="1">
        <v>40634</v>
      </c>
      <c r="AD14">
        <v>129.32492099999999</v>
      </c>
      <c r="AE14" s="3">
        <f t="shared" si="22"/>
        <v>4.6053926282599473</v>
      </c>
      <c r="AF14" s="9">
        <f t="shared" si="7"/>
        <v>0.38378271902166228</v>
      </c>
      <c r="AG14" s="1">
        <v>40634</v>
      </c>
      <c r="AH14">
        <v>35.846218</v>
      </c>
      <c r="AI14" s="3">
        <f t="shared" si="23"/>
        <v>-1.0195427642069799</v>
      </c>
      <c r="AJ14" s="9">
        <f t="shared" si="8"/>
        <v>-8.4961897017248322E-2</v>
      </c>
      <c r="AK14" s="1">
        <v>40634</v>
      </c>
      <c r="AL14">
        <v>21.020906</v>
      </c>
      <c r="AM14" s="3">
        <f t="shared" si="24"/>
        <v>2.0874378614429085</v>
      </c>
      <c r="AN14" s="9">
        <f t="shared" si="9"/>
        <v>0.17395315512024237</v>
      </c>
      <c r="AO14" s="1">
        <v>40634</v>
      </c>
      <c r="AP14">
        <v>49.507271000000003</v>
      </c>
      <c r="AQ14" s="3">
        <f t="shared" si="25"/>
        <v>5.35714316115922</v>
      </c>
      <c r="AR14" s="9">
        <f t="shared" si="10"/>
        <v>0.44642859676326835</v>
      </c>
      <c r="AS14" s="1">
        <v>40634</v>
      </c>
      <c r="AT14">
        <v>44.387633999999998</v>
      </c>
      <c r="AU14" s="3">
        <f t="shared" si="26"/>
        <v>6.3695767465771835</v>
      </c>
      <c r="AV14" s="9">
        <f t="shared" si="11"/>
        <v>0.53079806221476533</v>
      </c>
      <c r="AW14" s="4">
        <f t="shared" si="27"/>
        <v>0.35449403889258624</v>
      </c>
      <c r="AX14" s="3">
        <f t="shared" si="12"/>
        <v>4.2539284667110344</v>
      </c>
      <c r="AY14">
        <f t="shared" si="13"/>
        <v>3.0463621359943462</v>
      </c>
      <c r="AZ14" s="3">
        <f t="shared" si="14"/>
        <v>10.552907995592514</v>
      </c>
    </row>
    <row r="15" spans="1:52" x14ac:dyDescent="0.25">
      <c r="A15" s="1">
        <v>40664</v>
      </c>
      <c r="B15">
        <v>25.861584000000001</v>
      </c>
      <c r="C15" s="3">
        <f t="shared" si="15"/>
        <v>-12.452754972842719</v>
      </c>
      <c r="D15" s="9">
        <f t="shared" si="0"/>
        <v>-1.0377295810702265</v>
      </c>
      <c r="E15" s="1">
        <v>40664</v>
      </c>
      <c r="F15">
        <v>62.940418000000001</v>
      </c>
      <c r="G15" s="3">
        <f t="shared" si="16"/>
        <v>-2.1935400458773651</v>
      </c>
      <c r="H15" s="9">
        <f t="shared" si="1"/>
        <v>-0.18279500382311376</v>
      </c>
      <c r="I15" s="1">
        <v>40664</v>
      </c>
      <c r="J15">
        <v>82.248610999999997</v>
      </c>
      <c r="K15" s="3">
        <f t="shared" si="17"/>
        <v>-7.9450803498007314</v>
      </c>
      <c r="L15" s="9">
        <f t="shared" si="2"/>
        <v>-0.66209002915006099</v>
      </c>
      <c r="M15" s="1">
        <v>40664</v>
      </c>
      <c r="N15">
        <v>70.637839999999997</v>
      </c>
      <c r="O15" s="3">
        <f t="shared" si="18"/>
        <v>-11.712795641818358</v>
      </c>
      <c r="P15" s="9">
        <f t="shared" si="3"/>
        <v>-0.97606630348486323</v>
      </c>
      <c r="Q15" s="1">
        <v>40664</v>
      </c>
      <c r="R15">
        <v>29.643833000000001</v>
      </c>
      <c r="S15" s="3">
        <f t="shared" si="19"/>
        <v>3.8820874894374864</v>
      </c>
      <c r="T15" s="9">
        <f t="shared" si="4"/>
        <v>0.32350729078645718</v>
      </c>
      <c r="U15" s="1">
        <v>40664</v>
      </c>
      <c r="V15">
        <v>12.974157</v>
      </c>
      <c r="W15" s="3">
        <f t="shared" si="20"/>
        <v>-9.3631852300246319</v>
      </c>
      <c r="X15" s="10">
        <f t="shared" si="5"/>
        <v>-0.78026543583538599</v>
      </c>
      <c r="Y15" s="1">
        <v>40664</v>
      </c>
      <c r="Z15">
        <v>45.664906000000002</v>
      </c>
      <c r="AA15" s="3">
        <f t="shared" si="21"/>
        <v>-3.4309541637722991</v>
      </c>
      <c r="AB15" s="9">
        <f t="shared" si="6"/>
        <v>-0.28591284698102493</v>
      </c>
      <c r="AC15" s="1">
        <v>40664</v>
      </c>
      <c r="AD15">
        <v>128.07397499999999</v>
      </c>
      <c r="AE15" s="3">
        <f t="shared" si="22"/>
        <v>-0.96728920483933578</v>
      </c>
      <c r="AF15" s="9">
        <f t="shared" si="7"/>
        <v>-8.060743373661132E-2</v>
      </c>
      <c r="AG15" s="1">
        <v>40664</v>
      </c>
      <c r="AH15">
        <v>34.152881999999998</v>
      </c>
      <c r="AI15" s="3">
        <f t="shared" si="23"/>
        <v>-4.7238902581019904</v>
      </c>
      <c r="AJ15" s="9">
        <f t="shared" si="8"/>
        <v>-0.3936575215084992</v>
      </c>
      <c r="AK15" s="1">
        <v>40664</v>
      </c>
      <c r="AL15">
        <v>20.282903999999998</v>
      </c>
      <c r="AM15" s="3">
        <f t="shared" si="24"/>
        <v>-3.5108001529525015</v>
      </c>
      <c r="AN15" s="9">
        <f t="shared" si="9"/>
        <v>-0.29256667941270847</v>
      </c>
      <c r="AO15" s="1">
        <v>40664</v>
      </c>
      <c r="AP15">
        <v>51.533042999999999</v>
      </c>
      <c r="AQ15" s="3">
        <f t="shared" si="25"/>
        <v>4.0918676369780034</v>
      </c>
      <c r="AR15" s="9">
        <f t="shared" si="10"/>
        <v>0.34098896974816695</v>
      </c>
      <c r="AS15" s="1">
        <v>40664</v>
      </c>
      <c r="AT15">
        <v>44.581386999999999</v>
      </c>
      <c r="AU15" s="3">
        <f t="shared" si="26"/>
        <v>0.43650220239267762</v>
      </c>
      <c r="AV15" s="9">
        <f t="shared" si="11"/>
        <v>3.6375183532723135E-2</v>
      </c>
      <c r="AW15" s="4">
        <f t="shared" si="27"/>
        <v>-0.30698610699501133</v>
      </c>
      <c r="AX15" s="3">
        <f t="shared" si="12"/>
        <v>-3.6838332839401362</v>
      </c>
      <c r="AY15">
        <f t="shared" si="13"/>
        <v>5.2922793021883567</v>
      </c>
      <c r="AZ15" s="3">
        <f t="shared" si="14"/>
        <v>18.332993278470795</v>
      </c>
    </row>
    <row r="16" spans="1:52" x14ac:dyDescent="0.25">
      <c r="A16" s="1">
        <v>40695</v>
      </c>
      <c r="B16">
        <v>24.179076999999999</v>
      </c>
      <c r="C16" s="3">
        <f t="shared" si="15"/>
        <v>-6.5058157303899131</v>
      </c>
      <c r="D16" s="9">
        <f t="shared" si="0"/>
        <v>-0.54215131086582613</v>
      </c>
      <c r="E16" s="1">
        <v>40695</v>
      </c>
      <c r="F16">
        <v>59.948196000000003</v>
      </c>
      <c r="G16" s="5">
        <f t="shared" si="16"/>
        <v>-4.7540548586760236</v>
      </c>
      <c r="H16" s="9">
        <f t="shared" si="1"/>
        <v>-0.39617123822300199</v>
      </c>
      <c r="I16" s="1">
        <v>40695</v>
      </c>
      <c r="J16">
        <v>82.761688000000007</v>
      </c>
      <c r="K16" s="3">
        <f t="shared" si="17"/>
        <v>0.62381235836312154</v>
      </c>
      <c r="L16" s="9">
        <f t="shared" si="2"/>
        <v>5.1984363196926793E-2</v>
      </c>
      <c r="M16" s="1">
        <v>40695</v>
      </c>
      <c r="N16">
        <v>67.659035000000003</v>
      </c>
      <c r="O16" s="3">
        <f t="shared" si="18"/>
        <v>-4.2170103162837282</v>
      </c>
      <c r="P16" s="9">
        <f t="shared" si="3"/>
        <v>-0.35141752635697737</v>
      </c>
      <c r="Q16" s="1">
        <v>40695</v>
      </c>
      <c r="R16">
        <v>27.743113000000001</v>
      </c>
      <c r="S16" s="3">
        <f t="shared" si="19"/>
        <v>-6.4118563884771564</v>
      </c>
      <c r="T16" s="9">
        <f t="shared" si="4"/>
        <v>-0.53432136570642974</v>
      </c>
      <c r="U16" s="1">
        <v>40695</v>
      </c>
      <c r="V16">
        <v>13.432019</v>
      </c>
      <c r="W16" s="3">
        <f t="shared" si="20"/>
        <v>3.5290308264344294</v>
      </c>
      <c r="X16" s="10">
        <f t="shared" si="5"/>
        <v>0.29408590220286912</v>
      </c>
      <c r="Y16" s="1">
        <v>40695</v>
      </c>
      <c r="Z16">
        <v>46.870674000000001</v>
      </c>
      <c r="AA16" s="3">
        <f t="shared" si="21"/>
        <v>2.6404696858458419</v>
      </c>
      <c r="AB16" s="9">
        <f t="shared" si="6"/>
        <v>0.22003914048715348</v>
      </c>
      <c r="AC16" s="1">
        <v>40695</v>
      </c>
      <c r="AD16">
        <v>130.641953</v>
      </c>
      <c r="AE16" s="3">
        <f t="shared" si="22"/>
        <v>2.0050740206978124</v>
      </c>
      <c r="AF16" s="9">
        <f t="shared" si="7"/>
        <v>0.16708950172481771</v>
      </c>
      <c r="AG16" s="1">
        <v>40695</v>
      </c>
      <c r="AH16">
        <v>32.336243000000003</v>
      </c>
      <c r="AI16" s="3">
        <f t="shared" si="23"/>
        <v>-5.3191382208974192</v>
      </c>
      <c r="AJ16" s="9">
        <f t="shared" si="8"/>
        <v>-0.44326151840811828</v>
      </c>
      <c r="AK16" s="1">
        <v>40695</v>
      </c>
      <c r="AL16">
        <v>21.223998999999999</v>
      </c>
      <c r="AM16" s="3">
        <f t="shared" si="24"/>
        <v>4.6398434859229267</v>
      </c>
      <c r="AN16" s="9">
        <f t="shared" si="9"/>
        <v>0.38665362382691054</v>
      </c>
      <c r="AO16" s="1">
        <v>40695</v>
      </c>
      <c r="AP16">
        <v>48.894858999999997</v>
      </c>
      <c r="AQ16" s="3">
        <f t="shared" si="25"/>
        <v>-5.1194027102183783</v>
      </c>
      <c r="AR16" s="9">
        <f t="shared" si="10"/>
        <v>-0.42661689251819818</v>
      </c>
      <c r="AS16" s="1">
        <v>40695</v>
      </c>
      <c r="AT16">
        <v>43.185974000000002</v>
      </c>
      <c r="AU16" s="3">
        <f t="shared" si="26"/>
        <v>-3.1300349627973616</v>
      </c>
      <c r="AV16" s="9">
        <f t="shared" si="11"/>
        <v>-0.26083624689978013</v>
      </c>
      <c r="AW16" s="4">
        <f t="shared" si="27"/>
        <v>-0.14114796673381955</v>
      </c>
      <c r="AX16" s="3">
        <f t="shared" si="12"/>
        <v>-1.6937756008058344</v>
      </c>
      <c r="AY16">
        <f t="shared" si="13"/>
        <v>4.0112425825625486</v>
      </c>
      <c r="AZ16" s="3">
        <f t="shared" si="14"/>
        <v>13.895351908964262</v>
      </c>
    </row>
    <row r="17" spans="1:52" x14ac:dyDescent="0.25">
      <c r="A17" s="1">
        <v>40725</v>
      </c>
      <c r="B17">
        <v>24.363523000000001</v>
      </c>
      <c r="C17" s="3">
        <f t="shared" si="15"/>
        <v>0.76283308912081815</v>
      </c>
      <c r="D17" s="9">
        <f t="shared" si="0"/>
        <v>6.3569424093401508E-2</v>
      </c>
      <c r="E17" s="1">
        <v>40725</v>
      </c>
      <c r="F17">
        <v>57.142586000000001</v>
      </c>
      <c r="G17" s="3">
        <f t="shared" si="16"/>
        <v>-4.6800574282502199</v>
      </c>
      <c r="H17" s="9">
        <f t="shared" si="1"/>
        <v>-0.39000478568751834</v>
      </c>
      <c r="I17" s="1">
        <v>40725</v>
      </c>
      <c r="J17">
        <v>76.799064999999999</v>
      </c>
      <c r="K17" s="3">
        <f t="shared" si="17"/>
        <v>-7.2045690996539458</v>
      </c>
      <c r="L17" s="9">
        <f t="shared" si="2"/>
        <v>-0.60038075830449544</v>
      </c>
      <c r="M17" s="1">
        <v>40725</v>
      </c>
      <c r="N17">
        <v>64.754868000000002</v>
      </c>
      <c r="O17" s="3">
        <f t="shared" si="18"/>
        <v>-4.2923565197168427</v>
      </c>
      <c r="P17" s="9">
        <f t="shared" si="3"/>
        <v>-0.35769637664307025</v>
      </c>
      <c r="Q17" s="1">
        <v>40725</v>
      </c>
      <c r="R17">
        <v>27.840004</v>
      </c>
      <c r="S17" s="3">
        <f t="shared" si="19"/>
        <v>0.34924343205464864</v>
      </c>
      <c r="T17" s="9">
        <f t="shared" si="4"/>
        <v>2.9103619337887385E-2</v>
      </c>
      <c r="U17" s="1">
        <v>40725</v>
      </c>
      <c r="V17">
        <v>13.631815</v>
      </c>
      <c r="W17" s="3">
        <f t="shared" si="20"/>
        <v>1.4874606714001759</v>
      </c>
      <c r="X17" s="10">
        <f t="shared" si="5"/>
        <v>0.12395505595001466</v>
      </c>
      <c r="Y17" s="1">
        <v>40725</v>
      </c>
      <c r="Z17">
        <v>46.532634999999999</v>
      </c>
      <c r="AA17" s="3">
        <f t="shared" si="21"/>
        <v>-0.72121642628822014</v>
      </c>
      <c r="AB17" s="9">
        <f t="shared" si="6"/>
        <v>-6.0101368857351678E-2</v>
      </c>
      <c r="AC17" s="1">
        <v>40725</v>
      </c>
      <c r="AD17">
        <v>138.485794</v>
      </c>
      <c r="AE17" s="3">
        <f t="shared" si="22"/>
        <v>6.0040751227899953</v>
      </c>
      <c r="AF17" s="9">
        <f t="shared" si="7"/>
        <v>0.50033959356583291</v>
      </c>
      <c r="AG17" s="1">
        <v>40725</v>
      </c>
      <c r="AH17">
        <v>31.949214999999999</v>
      </c>
      <c r="AI17" s="3">
        <f t="shared" si="23"/>
        <v>-1.1968861070224031</v>
      </c>
      <c r="AJ17" s="9">
        <f t="shared" si="8"/>
        <v>-9.9740508918533588E-2</v>
      </c>
      <c r="AK17" s="1">
        <v>40725</v>
      </c>
      <c r="AL17">
        <v>22.366824999999999</v>
      </c>
      <c r="AM17" s="3">
        <f t="shared" si="24"/>
        <v>5.3845931673856544</v>
      </c>
      <c r="AN17" s="9">
        <f t="shared" si="9"/>
        <v>0.44871609728213785</v>
      </c>
      <c r="AO17" s="1">
        <v>40725</v>
      </c>
      <c r="AP17">
        <v>47.295036000000003</v>
      </c>
      <c r="AQ17" s="3">
        <f t="shared" si="25"/>
        <v>-3.2719656682106266</v>
      </c>
      <c r="AR17" s="9">
        <f t="shared" si="10"/>
        <v>-0.27266380568421889</v>
      </c>
      <c r="AS17" s="1">
        <v>40725</v>
      </c>
      <c r="AT17">
        <v>42.836525000000002</v>
      </c>
      <c r="AU17" s="3">
        <f t="shared" si="26"/>
        <v>-0.8091724410337483</v>
      </c>
      <c r="AV17" s="9">
        <f t="shared" si="11"/>
        <v>-6.7431036752812354E-2</v>
      </c>
      <c r="AW17" s="4">
        <f t="shared" si="27"/>
        <v>-5.2487296201440478E-2</v>
      </c>
      <c r="AX17" s="3">
        <f t="shared" si="12"/>
        <v>-0.62984755441728568</v>
      </c>
      <c r="AY17">
        <f t="shared" si="13"/>
        <v>3.7407497334465094</v>
      </c>
      <c r="AZ17" s="3">
        <f t="shared" si="14"/>
        <v>12.958337193458178</v>
      </c>
    </row>
    <row r="18" spans="1:52" x14ac:dyDescent="0.25">
      <c r="A18" s="1">
        <v>40756</v>
      </c>
      <c r="B18">
        <v>22.839808999999999</v>
      </c>
      <c r="C18" s="3">
        <f t="shared" si="15"/>
        <v>-6.2540791001367158</v>
      </c>
      <c r="D18" s="9">
        <f t="shared" si="0"/>
        <v>-0.52117325834472628</v>
      </c>
      <c r="E18" s="1">
        <v>40756</v>
      </c>
      <c r="F18">
        <v>54.215305000000001</v>
      </c>
      <c r="G18" s="5">
        <f t="shared" si="16"/>
        <v>-5.1227660575249443</v>
      </c>
      <c r="H18" s="9">
        <f t="shared" si="1"/>
        <v>-0.42689717146041201</v>
      </c>
      <c r="I18" s="1">
        <v>40756</v>
      </c>
      <c r="J18">
        <v>71.041954000000004</v>
      </c>
      <c r="K18" s="3">
        <f t="shared" si="17"/>
        <v>-7.4963295451578675</v>
      </c>
      <c r="L18" s="9">
        <f t="shared" si="2"/>
        <v>-0.62469412876315566</v>
      </c>
      <c r="M18" s="1">
        <v>40756</v>
      </c>
      <c r="N18">
        <v>66.660172000000003</v>
      </c>
      <c r="O18" s="3">
        <f t="shared" si="18"/>
        <v>2.9423332312251813</v>
      </c>
      <c r="P18" s="9">
        <f t="shared" si="3"/>
        <v>0.24519443593543178</v>
      </c>
      <c r="Q18" s="1">
        <v>40756</v>
      </c>
      <c r="R18">
        <v>28.490380999999999</v>
      </c>
      <c r="S18" s="3">
        <f t="shared" si="19"/>
        <v>2.3361239459591991</v>
      </c>
      <c r="T18" s="9">
        <f t="shared" si="4"/>
        <v>0.19467699549659992</v>
      </c>
      <c r="U18" s="1">
        <v>40756</v>
      </c>
      <c r="V18">
        <v>12.849285</v>
      </c>
      <c r="W18" s="3">
        <f t="shared" si="20"/>
        <v>-5.7404681621632889</v>
      </c>
      <c r="X18" s="10">
        <f t="shared" si="5"/>
        <v>-0.47837234684694074</v>
      </c>
      <c r="Y18" s="1">
        <v>40756</v>
      </c>
      <c r="Z18">
        <v>48.354709999999997</v>
      </c>
      <c r="AA18" s="3">
        <f t="shared" si="21"/>
        <v>3.9156927175948626</v>
      </c>
      <c r="AB18" s="9">
        <f t="shared" si="6"/>
        <v>0.32630772646623857</v>
      </c>
      <c r="AC18" s="1">
        <v>40756</v>
      </c>
      <c r="AD18">
        <v>130.91610700000001</v>
      </c>
      <c r="AE18" s="3">
        <f t="shared" si="22"/>
        <v>-5.4660386320924639</v>
      </c>
      <c r="AF18" s="9">
        <f t="shared" si="7"/>
        <v>-0.45550321934103866</v>
      </c>
      <c r="AG18" s="1">
        <v>40756</v>
      </c>
      <c r="AH18">
        <v>29.848842999999999</v>
      </c>
      <c r="AI18" s="3">
        <f t="shared" si="23"/>
        <v>-6.574095795467902</v>
      </c>
      <c r="AJ18" s="9">
        <f t="shared" si="8"/>
        <v>-0.5478413162889918</v>
      </c>
      <c r="AK18" s="1">
        <v>40756</v>
      </c>
      <c r="AL18">
        <v>21.713785000000001</v>
      </c>
      <c r="AM18" s="3">
        <f t="shared" si="24"/>
        <v>-2.9196812690223006</v>
      </c>
      <c r="AN18" s="9">
        <f t="shared" si="9"/>
        <v>-0.24330677241852505</v>
      </c>
      <c r="AO18" s="1">
        <v>40756</v>
      </c>
      <c r="AP18">
        <v>49.380732999999999</v>
      </c>
      <c r="AQ18" s="3">
        <f t="shared" si="25"/>
        <v>4.4099702133644554</v>
      </c>
      <c r="AR18" s="9">
        <f t="shared" si="10"/>
        <v>0.36749751778037126</v>
      </c>
      <c r="AS18" s="1">
        <v>40756</v>
      </c>
      <c r="AT18">
        <v>43.226612000000003</v>
      </c>
      <c r="AU18" s="3">
        <f t="shared" si="26"/>
        <v>0.91064109425309636</v>
      </c>
      <c r="AV18" s="9">
        <f t="shared" si="11"/>
        <v>7.5886757854424697E-2</v>
      </c>
      <c r="AW18" s="4">
        <f t="shared" si="27"/>
        <v>-0.16063267537928644</v>
      </c>
      <c r="AX18" s="3">
        <f t="shared" si="12"/>
        <v>-1.9275921045514373</v>
      </c>
      <c r="AY18">
        <f t="shared" si="13"/>
        <v>4.4113620582696669</v>
      </c>
      <c r="AZ18" s="3">
        <f t="shared" si="14"/>
        <v>15.281406431009362</v>
      </c>
    </row>
    <row r="19" spans="1:52" x14ac:dyDescent="0.25">
      <c r="A19" s="1">
        <v>40787</v>
      </c>
      <c r="B19">
        <v>20.009782999999999</v>
      </c>
      <c r="C19" s="3">
        <f t="shared" si="15"/>
        <v>-12.390760360561686</v>
      </c>
      <c r="D19" s="9">
        <f t="shared" si="0"/>
        <v>-1.0325633633801405</v>
      </c>
      <c r="E19" s="1">
        <v>40787</v>
      </c>
      <c r="F19">
        <v>49.399033000000003</v>
      </c>
      <c r="G19" s="3">
        <f t="shared" si="16"/>
        <v>-8.8836021488765908</v>
      </c>
      <c r="H19" s="9">
        <f t="shared" si="1"/>
        <v>-0.74030017907304924</v>
      </c>
      <c r="I19" s="1">
        <v>40787</v>
      </c>
      <c r="J19">
        <v>57.645470000000003</v>
      </c>
      <c r="K19" s="3">
        <f t="shared" si="17"/>
        <v>-18.857144610633881</v>
      </c>
      <c r="L19" s="9">
        <f t="shared" si="2"/>
        <v>-1.5714287175528234</v>
      </c>
      <c r="M19" s="1">
        <v>40787</v>
      </c>
      <c r="N19">
        <v>53.257182999999998</v>
      </c>
      <c r="O19" s="3">
        <f t="shared" si="18"/>
        <v>-20.10644226960591</v>
      </c>
      <c r="P19" s="9">
        <f t="shared" si="3"/>
        <v>-1.6755368558004926</v>
      </c>
      <c r="Q19" s="1">
        <v>40787</v>
      </c>
      <c r="R19">
        <v>28.926268</v>
      </c>
      <c r="S19" s="3">
        <f t="shared" si="19"/>
        <v>1.5299444398444551</v>
      </c>
      <c r="T19" s="9">
        <f t="shared" si="4"/>
        <v>0.12749536998703792</v>
      </c>
      <c r="U19" s="1">
        <v>40787</v>
      </c>
      <c r="V19">
        <v>12.274876000000001</v>
      </c>
      <c r="W19" s="3">
        <f t="shared" si="20"/>
        <v>-4.4703576891632437</v>
      </c>
      <c r="X19" s="10">
        <f t="shared" si="5"/>
        <v>-0.37252980743027031</v>
      </c>
      <c r="Y19" s="1">
        <v>40787</v>
      </c>
      <c r="Z19">
        <v>49.142544000000001</v>
      </c>
      <c r="AA19" s="3">
        <f t="shared" si="21"/>
        <v>1.6292807877454001</v>
      </c>
      <c r="AB19" s="9">
        <f t="shared" si="6"/>
        <v>0.13577339897878335</v>
      </c>
      <c r="AC19" s="1">
        <v>40787</v>
      </c>
      <c r="AD19">
        <v>133.750168</v>
      </c>
      <c r="AE19" s="3">
        <f t="shared" si="22"/>
        <v>2.1647916860222485</v>
      </c>
      <c r="AF19" s="9">
        <f t="shared" si="7"/>
        <v>0.18039930716852071</v>
      </c>
      <c r="AG19" s="1">
        <v>40787</v>
      </c>
      <c r="AH19">
        <v>23.936287</v>
      </c>
      <c r="AI19" s="3">
        <f t="shared" si="23"/>
        <v>-19.808325568934109</v>
      </c>
      <c r="AJ19" s="9">
        <f t="shared" si="8"/>
        <v>-1.6506937974111757</v>
      </c>
      <c r="AK19" s="1">
        <v>40787</v>
      </c>
      <c r="AL19">
        <v>20.44614</v>
      </c>
      <c r="AM19" s="3">
        <f t="shared" si="24"/>
        <v>-5.8379734348479619</v>
      </c>
      <c r="AN19" s="9">
        <f t="shared" si="9"/>
        <v>-0.48649778623733014</v>
      </c>
      <c r="AO19" s="1">
        <v>40787</v>
      </c>
      <c r="AP19">
        <v>48.992995999999998</v>
      </c>
      <c r="AQ19" s="3">
        <f t="shared" si="25"/>
        <v>-0.78519895603818057</v>
      </c>
      <c r="AR19" s="9">
        <f t="shared" si="10"/>
        <v>-6.5433246336515052E-2</v>
      </c>
      <c r="AS19" s="1">
        <v>40787</v>
      </c>
      <c r="AT19">
        <v>42.483395000000002</v>
      </c>
      <c r="AU19" s="3">
        <f t="shared" si="26"/>
        <v>-1.7193505704310144</v>
      </c>
      <c r="AV19" s="9">
        <f t="shared" si="11"/>
        <v>-0.14327921420258452</v>
      </c>
      <c r="AW19" s="4">
        <f t="shared" si="27"/>
        <v>-0.56112268394538767</v>
      </c>
      <c r="AX19" s="3">
        <f t="shared" si="12"/>
        <v>-6.7334722073446525</v>
      </c>
      <c r="AY19">
        <f t="shared" si="13"/>
        <v>8.2334024141808673</v>
      </c>
      <c r="AZ19" s="3">
        <f t="shared" si="14"/>
        <v>28.521342601043028</v>
      </c>
    </row>
    <row r="20" spans="1:52" x14ac:dyDescent="0.25">
      <c r="A20" s="1">
        <v>40817</v>
      </c>
      <c r="B20">
        <v>23.340710000000001</v>
      </c>
      <c r="C20" s="3">
        <f t="shared" si="15"/>
        <v>16.64649236825808</v>
      </c>
      <c r="D20" s="9">
        <f t="shared" si="0"/>
        <v>1.38720769735484</v>
      </c>
      <c r="E20" s="1">
        <v>40817</v>
      </c>
      <c r="F20">
        <v>53.709518000000003</v>
      </c>
      <c r="G20" s="5">
        <f t="shared" si="16"/>
        <v>8.7258489452617418</v>
      </c>
      <c r="H20" s="9">
        <f t="shared" si="1"/>
        <v>0.72715407877181182</v>
      </c>
      <c r="I20" s="1">
        <v>40817</v>
      </c>
      <c r="J20">
        <v>73.743110999999999</v>
      </c>
      <c r="K20" s="3">
        <f t="shared" si="17"/>
        <v>27.925248939769237</v>
      </c>
      <c r="L20" s="9">
        <f t="shared" si="2"/>
        <v>2.327104078314103</v>
      </c>
      <c r="M20" s="1">
        <v>40817</v>
      </c>
      <c r="N20">
        <v>62.973751</v>
      </c>
      <c r="O20" s="3">
        <f t="shared" si="18"/>
        <v>18.244615003388372</v>
      </c>
      <c r="P20" s="9">
        <f t="shared" si="3"/>
        <v>1.5203845836156977</v>
      </c>
      <c r="Q20" s="1">
        <v>40817</v>
      </c>
      <c r="R20">
        <v>28.956327000000002</v>
      </c>
      <c r="S20" s="3">
        <f t="shared" si="19"/>
        <v>0.103915928594734</v>
      </c>
      <c r="T20" s="9">
        <f t="shared" si="4"/>
        <v>8.6596607162278336E-3</v>
      </c>
      <c r="U20" s="1">
        <v>40817</v>
      </c>
      <c r="V20">
        <v>13.248874000000001</v>
      </c>
      <c r="W20" s="3">
        <f t="shared" si="20"/>
        <v>7.9348907475725206</v>
      </c>
      <c r="X20" s="10">
        <f t="shared" si="5"/>
        <v>0.66124089563104338</v>
      </c>
      <c r="Y20" s="1">
        <v>40817</v>
      </c>
      <c r="Z20">
        <v>47.475140000000003</v>
      </c>
      <c r="AA20" s="3">
        <f t="shared" si="21"/>
        <v>-3.3929948762929278</v>
      </c>
      <c r="AB20" s="9">
        <f t="shared" si="6"/>
        <v>-0.28274957302441067</v>
      </c>
      <c r="AC20" s="1">
        <v>40817</v>
      </c>
      <c r="AD20">
        <v>141.21513400000001</v>
      </c>
      <c r="AE20" s="3">
        <f t="shared" si="22"/>
        <v>5.5812759801542855</v>
      </c>
      <c r="AF20" s="9">
        <f t="shared" si="7"/>
        <v>0.46510633167952381</v>
      </c>
      <c r="AG20" s="1">
        <v>40817</v>
      </c>
      <c r="AH20">
        <v>27.623681999999999</v>
      </c>
      <c r="AI20" s="3">
        <f t="shared" si="23"/>
        <v>15.405041725978631</v>
      </c>
      <c r="AJ20" s="9">
        <f t="shared" si="8"/>
        <v>1.283753477164886</v>
      </c>
      <c r="AK20" s="1">
        <v>40817</v>
      </c>
      <c r="AL20">
        <v>21.875478999999999</v>
      </c>
      <c r="AM20" s="3">
        <f t="shared" si="24"/>
        <v>6.9907522886960516</v>
      </c>
      <c r="AN20" s="9">
        <f t="shared" si="9"/>
        <v>0.58256269072467093</v>
      </c>
      <c r="AO20" s="1">
        <v>40817</v>
      </c>
      <c r="AP20">
        <v>49.621124000000002</v>
      </c>
      <c r="AQ20" s="3">
        <f t="shared" si="25"/>
        <v>1.28207713608697</v>
      </c>
      <c r="AR20" s="9">
        <f t="shared" si="10"/>
        <v>0.10683976134058083</v>
      </c>
      <c r="AS20" s="1">
        <v>40817</v>
      </c>
      <c r="AT20">
        <v>46.428848000000002</v>
      </c>
      <c r="AU20" s="3">
        <f t="shared" si="26"/>
        <v>9.2870473275499776</v>
      </c>
      <c r="AV20" s="9">
        <f t="shared" si="11"/>
        <v>0.77392061062916484</v>
      </c>
      <c r="AW20" s="4">
        <f t="shared" si="27"/>
        <v>0.73547571483985696</v>
      </c>
      <c r="AX20" s="3">
        <f t="shared" si="12"/>
        <v>8.8257085780782845</v>
      </c>
      <c r="AY20">
        <f t="shared" si="13"/>
        <v>8.4095776520763259</v>
      </c>
      <c r="AZ20" s="3">
        <f t="shared" si="14"/>
        <v>29.131631527183966</v>
      </c>
    </row>
    <row r="21" spans="1:52" x14ac:dyDescent="0.25">
      <c r="A21" s="1">
        <v>40848</v>
      </c>
      <c r="B21">
        <v>24.292414000000001</v>
      </c>
      <c r="C21" s="3">
        <f t="shared" si="15"/>
        <v>4.0774423742893831</v>
      </c>
      <c r="D21" s="9">
        <f t="shared" si="0"/>
        <v>0.33978686452411527</v>
      </c>
      <c r="E21" s="1">
        <v>40848</v>
      </c>
      <c r="F21">
        <v>56.077019</v>
      </c>
      <c r="G21" s="3">
        <f t="shared" si="16"/>
        <v>4.407972903424672</v>
      </c>
      <c r="H21" s="9">
        <f t="shared" si="1"/>
        <v>0.36733107528538933</v>
      </c>
      <c r="I21" s="1">
        <v>40848</v>
      </c>
      <c r="J21">
        <v>76.836037000000005</v>
      </c>
      <c r="K21" s="3">
        <f t="shared" si="17"/>
        <v>4.1941897460767628</v>
      </c>
      <c r="L21" s="9">
        <f t="shared" si="2"/>
        <v>0.34951581217306354</v>
      </c>
      <c r="M21" s="1">
        <v>40848</v>
      </c>
      <c r="N21">
        <v>65.753226999999995</v>
      </c>
      <c r="O21" s="3">
        <f t="shared" si="18"/>
        <v>4.4137056406247668</v>
      </c>
      <c r="P21" s="9">
        <f t="shared" si="3"/>
        <v>0.36780880338539723</v>
      </c>
      <c r="Q21" s="1">
        <v>40848</v>
      </c>
      <c r="R21">
        <v>30.266165000000001</v>
      </c>
      <c r="S21" s="3">
        <f t="shared" si="19"/>
        <v>4.5234949860871483</v>
      </c>
      <c r="T21" s="9">
        <f t="shared" si="4"/>
        <v>0.37695791550726238</v>
      </c>
      <c r="U21" s="1">
        <v>40848</v>
      </c>
      <c r="V21">
        <v>12.316501000000001</v>
      </c>
      <c r="W21" s="3">
        <f t="shared" si="20"/>
        <v>-7.0373754026191211</v>
      </c>
      <c r="X21" s="10">
        <f t="shared" si="5"/>
        <v>-0.58644795021826013</v>
      </c>
      <c r="Y21" s="1">
        <v>40848</v>
      </c>
      <c r="Z21">
        <v>47.848430999999998</v>
      </c>
      <c r="AA21" s="3">
        <f t="shared" si="21"/>
        <v>0.78628730742025132</v>
      </c>
      <c r="AB21" s="9">
        <f t="shared" si="6"/>
        <v>6.5523942285020939E-2</v>
      </c>
      <c r="AC21" s="1">
        <v>40848</v>
      </c>
      <c r="AD21">
        <v>143.79272499999999</v>
      </c>
      <c r="AE21" s="3">
        <f t="shared" si="22"/>
        <v>1.825293739408967</v>
      </c>
      <c r="AF21" s="9">
        <f t="shared" si="7"/>
        <v>0.15210781161741391</v>
      </c>
      <c r="AG21" s="1">
        <v>40848</v>
      </c>
      <c r="AH21">
        <v>24.828436</v>
      </c>
      <c r="AI21" s="3">
        <f t="shared" si="23"/>
        <v>-10.119020339142331</v>
      </c>
      <c r="AJ21" s="9">
        <f t="shared" si="8"/>
        <v>-0.84325169492852758</v>
      </c>
      <c r="AK21" s="1">
        <v>40848</v>
      </c>
      <c r="AL21">
        <v>21.012941000000001</v>
      </c>
      <c r="AM21" s="3">
        <f t="shared" si="24"/>
        <v>-3.9429445179234577</v>
      </c>
      <c r="AN21" s="9">
        <f t="shared" si="9"/>
        <v>-0.32857870982695481</v>
      </c>
      <c r="AO21" s="1">
        <v>40848</v>
      </c>
      <c r="AP21">
        <v>50.479087999999997</v>
      </c>
      <c r="AQ21" s="3">
        <f t="shared" si="25"/>
        <v>1.729029757568562</v>
      </c>
      <c r="AR21" s="9">
        <f t="shared" si="10"/>
        <v>0.1440858131307135</v>
      </c>
      <c r="AS21" s="1">
        <v>40848</v>
      </c>
      <c r="AT21">
        <v>48.213318000000001</v>
      </c>
      <c r="AU21" s="3">
        <f t="shared" si="26"/>
        <v>3.8434509510121782</v>
      </c>
      <c r="AV21" s="9">
        <f t="shared" si="11"/>
        <v>0.32028757925101486</v>
      </c>
      <c r="AW21" s="4">
        <f t="shared" si="27"/>
        <v>5.5779020168126817E-2</v>
      </c>
      <c r="AX21" s="3">
        <f t="shared" si="12"/>
        <v>0.66934824201752186</v>
      </c>
      <c r="AY21">
        <f t="shared" si="13"/>
        <v>4.799806589914585</v>
      </c>
      <c r="AZ21" s="3">
        <f t="shared" si="14"/>
        <v>16.627017760471951</v>
      </c>
    </row>
    <row r="22" spans="1:52" x14ac:dyDescent="0.25">
      <c r="A22" s="1">
        <v>40878</v>
      </c>
      <c r="B22">
        <v>23.202843000000001</v>
      </c>
      <c r="C22" s="3">
        <f t="shared" si="15"/>
        <v>-4.4852314800826267</v>
      </c>
      <c r="D22" s="9">
        <f t="shared" si="0"/>
        <v>-0.37376929000688558</v>
      </c>
      <c r="E22" s="1">
        <v>40878</v>
      </c>
      <c r="F22">
        <v>60.263157</v>
      </c>
      <c r="G22" s="5">
        <f t="shared" si="16"/>
        <v>7.4649795489307298</v>
      </c>
      <c r="H22" s="9">
        <f t="shared" si="1"/>
        <v>0.62208162907756082</v>
      </c>
      <c r="I22" s="1">
        <v>40878</v>
      </c>
      <c r="J22">
        <v>71.121200999999999</v>
      </c>
      <c r="K22" s="3">
        <f t="shared" si="17"/>
        <v>-7.4377027019235848</v>
      </c>
      <c r="L22" s="9">
        <f t="shared" si="2"/>
        <v>-0.61980855849363203</v>
      </c>
      <c r="M22" s="1">
        <v>40878</v>
      </c>
      <c r="N22">
        <v>64.176795999999996</v>
      </c>
      <c r="O22" s="3">
        <f t="shared" si="18"/>
        <v>-2.3974960194729293</v>
      </c>
      <c r="P22" s="9">
        <f t="shared" si="3"/>
        <v>-0.19979133495607745</v>
      </c>
      <c r="Q22" s="1">
        <v>40878</v>
      </c>
      <c r="R22">
        <v>30.614666</v>
      </c>
      <c r="S22" s="3">
        <f t="shared" si="19"/>
        <v>1.1514541072514433</v>
      </c>
      <c r="T22" s="9">
        <f t="shared" si="4"/>
        <v>9.5954508937620267E-2</v>
      </c>
      <c r="U22" s="1">
        <v>40878</v>
      </c>
      <c r="V22">
        <v>12.624517000000001</v>
      </c>
      <c r="W22" s="3">
        <f t="shared" si="20"/>
        <v>2.5008401330865015</v>
      </c>
      <c r="X22" s="10">
        <f t="shared" si="5"/>
        <v>0.20840334442387512</v>
      </c>
      <c r="Y22" s="1">
        <v>40878</v>
      </c>
      <c r="Z22">
        <v>51.565761999999999</v>
      </c>
      <c r="AA22" s="3">
        <f t="shared" si="21"/>
        <v>7.768971567740647</v>
      </c>
      <c r="AB22" s="9">
        <f t="shared" si="6"/>
        <v>0.64741429731172062</v>
      </c>
      <c r="AC22" s="1">
        <v>40878</v>
      </c>
      <c r="AD22">
        <v>141.20692399999999</v>
      </c>
      <c r="AE22" s="3">
        <f t="shared" si="22"/>
        <v>-1.7982836057943845</v>
      </c>
      <c r="AF22" s="9">
        <f t="shared" si="7"/>
        <v>-0.14985696714953203</v>
      </c>
      <c r="AG22" s="1">
        <v>40878</v>
      </c>
      <c r="AH22">
        <v>26.656293999999999</v>
      </c>
      <c r="AI22" s="3">
        <f t="shared" si="23"/>
        <v>7.3619538500129407</v>
      </c>
      <c r="AJ22" s="9">
        <f t="shared" si="8"/>
        <v>0.61349615416774506</v>
      </c>
      <c r="AK22" s="1">
        <v>40878</v>
      </c>
      <c r="AL22">
        <v>21.485676000000002</v>
      </c>
      <c r="AM22" s="3">
        <f t="shared" si="24"/>
        <v>2.2497326766396006</v>
      </c>
      <c r="AN22" s="9">
        <f t="shared" si="9"/>
        <v>0.18747772305330004</v>
      </c>
      <c r="AO22" s="1">
        <v>40878</v>
      </c>
      <c r="AP22">
        <v>52.152087999999999</v>
      </c>
      <c r="AQ22" s="3">
        <f t="shared" si="25"/>
        <v>3.3142437121684964</v>
      </c>
      <c r="AR22" s="9">
        <f t="shared" si="10"/>
        <v>0.27618697601404135</v>
      </c>
      <c r="AS22" s="1">
        <v>40878</v>
      </c>
      <c r="AT22">
        <v>48.917282</v>
      </c>
      <c r="AU22" s="3">
        <f t="shared" si="26"/>
        <v>1.4601027873667585</v>
      </c>
      <c r="AV22" s="9">
        <f t="shared" si="11"/>
        <v>0.12167523228056321</v>
      </c>
      <c r="AW22" s="4">
        <f t="shared" si="27"/>
        <v>0.10995874728156149</v>
      </c>
      <c r="AX22" s="3">
        <f t="shared" si="12"/>
        <v>1.3195049673787378</v>
      </c>
      <c r="AY22">
        <f t="shared" si="13"/>
        <v>4.6182319472398543</v>
      </c>
      <c r="AZ22" s="3">
        <f t="shared" si="14"/>
        <v>15.998024747514355</v>
      </c>
    </row>
    <row r="23" spans="1:52" x14ac:dyDescent="0.25">
      <c r="A23" s="1">
        <v>40909</v>
      </c>
      <c r="B23">
        <v>23.22719</v>
      </c>
      <c r="C23" s="3">
        <f t="shared" si="15"/>
        <v>0.1049311069337442</v>
      </c>
      <c r="D23" s="9">
        <f t="shared" si="0"/>
        <v>8.7442589111453497E-3</v>
      </c>
      <c r="E23" s="1">
        <v>40909</v>
      </c>
      <c r="F23">
        <v>60.945045</v>
      </c>
      <c r="G23" s="3">
        <f t="shared" si="16"/>
        <v>1.1315172220399949</v>
      </c>
      <c r="H23" s="9">
        <f t="shared" si="1"/>
        <v>9.429310183666624E-2</v>
      </c>
      <c r="I23" s="1">
        <v>40909</v>
      </c>
      <c r="J23">
        <v>85.659447</v>
      </c>
      <c r="K23" s="3">
        <f t="shared" si="17"/>
        <v>20.441508011092221</v>
      </c>
      <c r="L23" s="9">
        <f t="shared" si="2"/>
        <v>1.7034590009243518</v>
      </c>
      <c r="M23" s="1">
        <v>40909</v>
      </c>
      <c r="N23">
        <v>71.853690999999998</v>
      </c>
      <c r="O23" s="3">
        <f t="shared" si="18"/>
        <v>11.962103873181832</v>
      </c>
      <c r="P23" s="9">
        <f t="shared" si="3"/>
        <v>0.99684198943181934</v>
      </c>
      <c r="Q23" s="1">
        <v>40909</v>
      </c>
      <c r="R23">
        <v>30.175259</v>
      </c>
      <c r="S23" s="3">
        <f t="shared" si="19"/>
        <v>-1.4352826844493394</v>
      </c>
      <c r="T23" s="9">
        <f t="shared" si="4"/>
        <v>-0.11960689037077828</v>
      </c>
      <c r="U23" s="1">
        <v>40909</v>
      </c>
      <c r="V23">
        <v>13.15314</v>
      </c>
      <c r="W23" s="3">
        <f t="shared" si="20"/>
        <v>4.1872730655754955</v>
      </c>
      <c r="X23" s="10">
        <f t="shared" si="5"/>
        <v>0.34893942213129131</v>
      </c>
      <c r="Y23" s="1">
        <v>40909</v>
      </c>
      <c r="Z23">
        <v>50.981482999999997</v>
      </c>
      <c r="AA23" s="3">
        <f t="shared" si="21"/>
        <v>-1.1330754697273788</v>
      </c>
      <c r="AB23" s="9">
        <f t="shared" si="6"/>
        <v>-9.4422955810614898E-2</v>
      </c>
      <c r="AC23" s="1">
        <v>40909</v>
      </c>
      <c r="AD23">
        <v>147.903244</v>
      </c>
      <c r="AE23" s="3">
        <f t="shared" si="22"/>
        <v>4.7422037179989944</v>
      </c>
      <c r="AF23" s="9">
        <f t="shared" si="7"/>
        <v>0.39518364316658289</v>
      </c>
      <c r="AG23" s="1">
        <v>40909</v>
      </c>
      <c r="AH23">
        <v>29.903147000000001</v>
      </c>
      <c r="AI23" s="3">
        <f t="shared" si="23"/>
        <v>12.180436635340238</v>
      </c>
      <c r="AJ23" s="9">
        <f t="shared" si="8"/>
        <v>1.0150363862783531</v>
      </c>
      <c r="AK23" s="1">
        <v>40909</v>
      </c>
      <c r="AL23">
        <v>24.440377999999999</v>
      </c>
      <c r="AM23" s="3">
        <f t="shared" si="24"/>
        <v>13.751962004825899</v>
      </c>
      <c r="AN23" s="9">
        <f t="shared" si="9"/>
        <v>1.1459968337354915</v>
      </c>
      <c r="AO23" s="1">
        <v>40909</v>
      </c>
      <c r="AP23">
        <v>49.282992999999998</v>
      </c>
      <c r="AQ23" s="3">
        <f t="shared" si="25"/>
        <v>-5.5014000589966816</v>
      </c>
      <c r="AR23" s="9">
        <f t="shared" si="10"/>
        <v>-0.45845000491639015</v>
      </c>
      <c r="AS23" s="1">
        <v>40909</v>
      </c>
      <c r="AT23">
        <v>50.540816999999997</v>
      </c>
      <c r="AU23" s="3">
        <f t="shared" si="26"/>
        <v>3.3189395109891775</v>
      </c>
      <c r="AV23" s="9">
        <f t="shared" si="11"/>
        <v>0.27657829258243144</v>
      </c>
      <c r="AW23" s="4">
        <f t="shared" si="27"/>
        <v>0.40866100599233462</v>
      </c>
      <c r="AX23" s="3">
        <f t="shared" si="12"/>
        <v>4.9039320719080157</v>
      </c>
      <c r="AY23">
        <f t="shared" si="13"/>
        <v>7.3353066511370271</v>
      </c>
      <c r="AZ23" s="3">
        <f t="shared" si="14"/>
        <v>25.410247617734488</v>
      </c>
    </row>
    <row r="24" spans="1:52" x14ac:dyDescent="0.25">
      <c r="A24" s="1">
        <v>40940</v>
      </c>
      <c r="B24">
        <v>25.312199</v>
      </c>
      <c r="C24" s="3">
        <f t="shared" si="15"/>
        <v>8.9765873530117037</v>
      </c>
      <c r="D24" s="9">
        <f t="shared" si="0"/>
        <v>0.74804894608430861</v>
      </c>
      <c r="E24" s="1">
        <v>40940</v>
      </c>
      <c r="F24">
        <v>61.577674999999999</v>
      </c>
      <c r="G24" s="5">
        <f t="shared" si="16"/>
        <v>1.0380335267616898</v>
      </c>
      <c r="H24" s="9">
        <f t="shared" si="1"/>
        <v>8.6502793896807484E-2</v>
      </c>
      <c r="I24" s="1">
        <v>40940</v>
      </c>
      <c r="J24">
        <v>90.055862000000005</v>
      </c>
      <c r="K24" s="3">
        <f t="shared" si="17"/>
        <v>5.1324344879322004</v>
      </c>
      <c r="L24" s="9">
        <f t="shared" si="2"/>
        <v>0.42770287399435003</v>
      </c>
      <c r="M24" s="1">
        <v>40940</v>
      </c>
      <c r="N24">
        <v>69.168059999999997</v>
      </c>
      <c r="O24" s="3">
        <f t="shared" si="18"/>
        <v>-3.7376381959278899</v>
      </c>
      <c r="P24" s="9">
        <f t="shared" si="3"/>
        <v>-0.31146984966065749</v>
      </c>
      <c r="Q24" s="1">
        <v>40940</v>
      </c>
      <c r="R24">
        <v>29.242739</v>
      </c>
      <c r="S24" s="3">
        <f t="shared" si="19"/>
        <v>-3.0903462999273685</v>
      </c>
      <c r="T24" s="9">
        <f t="shared" si="4"/>
        <v>-0.25752885832728073</v>
      </c>
      <c r="U24" s="1">
        <v>40940</v>
      </c>
      <c r="V24">
        <v>14.876367999999999</v>
      </c>
      <c r="W24" s="3">
        <f t="shared" si="20"/>
        <v>13.101267073869804</v>
      </c>
      <c r="X24" s="10">
        <f t="shared" si="5"/>
        <v>1.091772256155817</v>
      </c>
      <c r="Y24" s="1">
        <v>40940</v>
      </c>
      <c r="Z24">
        <v>50.664318000000002</v>
      </c>
      <c r="AA24" s="3">
        <f t="shared" si="21"/>
        <v>-0.62211803450283265</v>
      </c>
      <c r="AB24" s="9">
        <f t="shared" si="6"/>
        <v>-5.1843169541902719E-2</v>
      </c>
      <c r="AC24" s="1">
        <v>40940</v>
      </c>
      <c r="AD24">
        <v>151.07472200000001</v>
      </c>
      <c r="AE24" s="3">
        <f t="shared" si="22"/>
        <v>2.1442923861764709</v>
      </c>
      <c r="AF24" s="9">
        <f t="shared" si="7"/>
        <v>0.17869103218137258</v>
      </c>
      <c r="AG24" s="1">
        <v>40940</v>
      </c>
      <c r="AH24">
        <v>31.684892999999999</v>
      </c>
      <c r="AI24" s="3">
        <f t="shared" si="23"/>
        <v>5.9583895969210143</v>
      </c>
      <c r="AJ24" s="9">
        <f t="shared" si="8"/>
        <v>0.49653246641008453</v>
      </c>
      <c r="AK24" s="1">
        <v>40940</v>
      </c>
      <c r="AL24">
        <v>26.269469999999998</v>
      </c>
      <c r="AM24" s="3">
        <f t="shared" si="24"/>
        <v>7.4838940707054507</v>
      </c>
      <c r="AN24" s="9">
        <f t="shared" si="9"/>
        <v>0.62365783922545426</v>
      </c>
      <c r="AO24" s="1">
        <v>40940</v>
      </c>
      <c r="AP24">
        <v>53.285702000000001</v>
      </c>
      <c r="AQ24" s="3">
        <f t="shared" si="25"/>
        <v>8.1218869965953644</v>
      </c>
      <c r="AR24" s="9">
        <f t="shared" si="10"/>
        <v>0.67682391638294703</v>
      </c>
      <c r="AS24" s="1">
        <v>40940</v>
      </c>
      <c r="AT24">
        <v>48.662838000000001</v>
      </c>
      <c r="AU24" s="3">
        <f t="shared" si="26"/>
        <v>-3.7157670007590031</v>
      </c>
      <c r="AV24" s="9">
        <f t="shared" si="11"/>
        <v>-0.30964725006325028</v>
      </c>
      <c r="AW24" s="4">
        <f t="shared" si="27"/>
        <v>0.26148023051831148</v>
      </c>
      <c r="AX24" s="3">
        <f t="shared" si="12"/>
        <v>3.1377627662197378</v>
      </c>
      <c r="AY24">
        <f t="shared" si="13"/>
        <v>5.3289440126169536</v>
      </c>
      <c r="AZ24" s="3">
        <f t="shared" si="14"/>
        <v>18.460003561085056</v>
      </c>
    </row>
    <row r="25" spans="1:52" x14ac:dyDescent="0.25">
      <c r="A25" s="1">
        <v>40969</v>
      </c>
      <c r="B25">
        <v>25.831541000000001</v>
      </c>
      <c r="C25" s="3">
        <f t="shared" si="15"/>
        <v>2.0517458795263179</v>
      </c>
      <c r="D25" s="9">
        <f t="shared" si="0"/>
        <v>0.17097882329385983</v>
      </c>
      <c r="E25" s="1">
        <v>40969</v>
      </c>
      <c r="F25">
        <v>61.460793000000002</v>
      </c>
      <c r="G25" s="3">
        <f t="shared" si="16"/>
        <v>-0.18981229804470018</v>
      </c>
      <c r="H25" s="9">
        <f t="shared" si="1"/>
        <v>-1.5817691503725015E-2</v>
      </c>
      <c r="I25" s="1">
        <v>40969</v>
      </c>
      <c r="J25">
        <v>83.992217999999994</v>
      </c>
      <c r="K25" s="3">
        <f t="shared" si="17"/>
        <v>-6.7332029979347823</v>
      </c>
      <c r="L25" s="9">
        <f t="shared" si="2"/>
        <v>-0.56110024982789852</v>
      </c>
      <c r="M25" s="1">
        <v>40969</v>
      </c>
      <c r="N25">
        <v>67.474907000000002</v>
      </c>
      <c r="O25" s="3">
        <f t="shared" si="18"/>
        <v>-2.4478827366272746</v>
      </c>
      <c r="P25" s="9">
        <f t="shared" si="3"/>
        <v>-0.20399022805227288</v>
      </c>
      <c r="Q25" s="1">
        <v>40969</v>
      </c>
      <c r="R25">
        <v>30.112928</v>
      </c>
      <c r="S25" s="3">
        <f t="shared" si="19"/>
        <v>2.9757438248175037</v>
      </c>
      <c r="T25" s="9">
        <f t="shared" si="4"/>
        <v>0.2479786520681253</v>
      </c>
      <c r="U25" s="1">
        <v>40969</v>
      </c>
      <c r="V25">
        <v>15.359204</v>
      </c>
      <c r="W25" s="3">
        <f t="shared" si="20"/>
        <v>3.2456578111001342</v>
      </c>
      <c r="X25" s="10">
        <f t="shared" si="5"/>
        <v>0.2704714842583445</v>
      </c>
      <c r="Y25" s="1">
        <v>40969</v>
      </c>
      <c r="Z25">
        <v>51.512748999999999</v>
      </c>
      <c r="AA25" s="3">
        <f t="shared" si="21"/>
        <v>1.6746124955239658</v>
      </c>
      <c r="AB25" s="9">
        <f t="shared" si="6"/>
        <v>0.13955104129366383</v>
      </c>
      <c r="AC25" s="1">
        <v>40969</v>
      </c>
      <c r="AD25">
        <v>160.852417</v>
      </c>
      <c r="AE25" s="3">
        <f t="shared" si="22"/>
        <v>6.4720920022609691</v>
      </c>
      <c r="AF25" s="9">
        <f t="shared" si="7"/>
        <v>0.53934100018841413</v>
      </c>
      <c r="AG25" s="1">
        <v>40969</v>
      </c>
      <c r="AH25">
        <v>37.127197000000002</v>
      </c>
      <c r="AI25" s="3">
        <f t="shared" si="23"/>
        <v>17.176337000727774</v>
      </c>
      <c r="AJ25" s="9">
        <f t="shared" si="8"/>
        <v>1.4313614167273145</v>
      </c>
      <c r="AK25" s="1">
        <v>40969</v>
      </c>
      <c r="AL25">
        <v>26.875616000000001</v>
      </c>
      <c r="AM25" s="3">
        <f t="shared" si="24"/>
        <v>2.3074161755071669</v>
      </c>
      <c r="AN25" s="9">
        <f t="shared" si="9"/>
        <v>0.19228468129226392</v>
      </c>
      <c r="AO25" s="1">
        <v>40969</v>
      </c>
      <c r="AP25">
        <v>52.962615999999997</v>
      </c>
      <c r="AQ25" s="3">
        <f t="shared" si="25"/>
        <v>-0.60632775373777292</v>
      </c>
      <c r="AR25" s="9">
        <f t="shared" si="10"/>
        <v>-5.0527312811481075E-2</v>
      </c>
      <c r="AS25" s="1">
        <v>40969</v>
      </c>
      <c r="AT25">
        <v>50.409035000000003</v>
      </c>
      <c r="AU25" s="3">
        <f t="shared" si="26"/>
        <v>3.5883583279709295</v>
      </c>
      <c r="AV25" s="9">
        <f t="shared" si="11"/>
        <v>0.29902986066424414</v>
      </c>
      <c r="AW25" s="4">
        <f t="shared" si="27"/>
        <v>0.18919703673775792</v>
      </c>
      <c r="AX25" s="3">
        <f t="shared" si="12"/>
        <v>2.2703644408530952</v>
      </c>
      <c r="AY25">
        <f t="shared" si="13"/>
        <v>5.4822201194691988</v>
      </c>
      <c r="AZ25" s="3">
        <f t="shared" si="14"/>
        <v>18.990967570393945</v>
      </c>
    </row>
    <row r="26" spans="1:52" x14ac:dyDescent="0.25">
      <c r="A26" s="1">
        <v>41000</v>
      </c>
      <c r="B26">
        <v>25.154337000000002</v>
      </c>
      <c r="C26" s="3">
        <f t="shared" si="15"/>
        <v>-2.6216167281696423</v>
      </c>
      <c r="D26" s="9">
        <f t="shared" si="0"/>
        <v>-0.21846806068080352</v>
      </c>
      <c r="E26" s="1">
        <v>41000</v>
      </c>
      <c r="F26">
        <v>63.468960000000003</v>
      </c>
      <c r="G26" s="5">
        <f t="shared" si="16"/>
        <v>3.2673951994078569</v>
      </c>
      <c r="H26" s="9">
        <f t="shared" si="1"/>
        <v>0.27228293328398806</v>
      </c>
      <c r="I26" s="1">
        <v>41000</v>
      </c>
      <c r="J26">
        <v>81.035270999999995</v>
      </c>
      <c r="K26" s="3">
        <f t="shared" si="17"/>
        <v>-3.5205011492850442</v>
      </c>
      <c r="L26" s="9">
        <f t="shared" si="2"/>
        <v>-0.2933750957737537</v>
      </c>
      <c r="M26" s="1">
        <v>41000</v>
      </c>
      <c r="N26">
        <v>69.078254999999999</v>
      </c>
      <c r="O26" s="3">
        <f t="shared" si="18"/>
        <v>2.3762137234216518</v>
      </c>
      <c r="P26" s="9">
        <f t="shared" si="3"/>
        <v>0.19801781028513765</v>
      </c>
      <c r="Q26" s="1">
        <v>41000</v>
      </c>
      <c r="R26">
        <v>29.685457</v>
      </c>
      <c r="S26" s="3">
        <f t="shared" si="19"/>
        <v>-1.4195597319530022</v>
      </c>
      <c r="T26" s="9">
        <f t="shared" si="4"/>
        <v>-0.11829664432941685</v>
      </c>
      <c r="U26" s="1">
        <v>41000</v>
      </c>
      <c r="V26">
        <v>17.074106</v>
      </c>
      <c r="W26" s="3">
        <f t="shared" si="20"/>
        <v>11.165305181179965</v>
      </c>
      <c r="X26" s="10">
        <f t="shared" si="5"/>
        <v>0.93044209843166381</v>
      </c>
      <c r="Y26" s="1">
        <v>41000</v>
      </c>
      <c r="Z26">
        <v>56.283538999999998</v>
      </c>
      <c r="AA26" s="3">
        <f t="shared" si="21"/>
        <v>9.2613772175117237</v>
      </c>
      <c r="AB26" s="9">
        <f t="shared" si="6"/>
        <v>0.77178143479264361</v>
      </c>
      <c r="AC26" s="1">
        <v>41000</v>
      </c>
      <c r="AD26">
        <v>159.64210499999999</v>
      </c>
      <c r="AE26" s="3">
        <f t="shared" si="22"/>
        <v>-0.75243631558238633</v>
      </c>
      <c r="AF26" s="9">
        <f t="shared" si="7"/>
        <v>-6.2703026298532194E-2</v>
      </c>
      <c r="AG26" s="1">
        <v>41000</v>
      </c>
      <c r="AH26">
        <v>34.704796000000002</v>
      </c>
      <c r="AI26" s="3">
        <f t="shared" si="23"/>
        <v>-6.5245997428785172</v>
      </c>
      <c r="AJ26" s="9">
        <f t="shared" si="8"/>
        <v>-0.54371664523987639</v>
      </c>
      <c r="AK26" s="1">
        <v>41000</v>
      </c>
      <c r="AL26">
        <v>26.675678000000001</v>
      </c>
      <c r="AM26" s="3">
        <f t="shared" si="24"/>
        <v>-0.74393829707940273</v>
      </c>
      <c r="AN26" s="9">
        <f t="shared" si="9"/>
        <v>-6.1994858089950228E-2</v>
      </c>
      <c r="AO26" s="1">
        <v>41000</v>
      </c>
      <c r="AP26">
        <v>50.149383999999998</v>
      </c>
      <c r="AQ26" s="3">
        <f t="shared" si="25"/>
        <v>-5.311731580630382</v>
      </c>
      <c r="AR26" s="9">
        <f t="shared" si="10"/>
        <v>-0.44264429838586516</v>
      </c>
      <c r="AS26" s="1">
        <v>41000</v>
      </c>
      <c r="AT26">
        <v>48.847591000000001</v>
      </c>
      <c r="AU26" s="3">
        <f t="shared" si="26"/>
        <v>-3.0975478899764726</v>
      </c>
      <c r="AV26" s="9">
        <f t="shared" si="11"/>
        <v>-0.2581289908313727</v>
      </c>
      <c r="AW26" s="4">
        <f t="shared" si="27"/>
        <v>1.3322819781835575E-2</v>
      </c>
      <c r="AX26" s="3">
        <f t="shared" si="12"/>
        <v>0.1598738373820269</v>
      </c>
      <c r="AY26">
        <f t="shared" si="13"/>
        <v>5.237530429353999</v>
      </c>
      <c r="AZ26" s="3">
        <f t="shared" si="14"/>
        <v>18.143337619658325</v>
      </c>
    </row>
    <row r="27" spans="1:52" x14ac:dyDescent="0.25">
      <c r="A27" s="1">
        <v>41030</v>
      </c>
      <c r="B27">
        <v>26.011042</v>
      </c>
      <c r="C27" s="3">
        <f t="shared" si="15"/>
        <v>3.4057943964096449</v>
      </c>
      <c r="D27" s="9">
        <f t="shared" si="0"/>
        <v>0.28381619970080374</v>
      </c>
      <c r="E27" s="1">
        <v>41030</v>
      </c>
      <c r="F27">
        <v>57.527011999999999</v>
      </c>
      <c r="G27" s="3">
        <f t="shared" si="16"/>
        <v>-9.3619747353667098</v>
      </c>
      <c r="H27" s="9">
        <f t="shared" si="1"/>
        <v>-0.78016456128055911</v>
      </c>
      <c r="I27" s="1">
        <v>41030</v>
      </c>
      <c r="J27">
        <v>69.381576999999993</v>
      </c>
      <c r="K27" s="3">
        <f t="shared" si="17"/>
        <v>-14.381014410379404</v>
      </c>
      <c r="L27" s="9">
        <f t="shared" si="2"/>
        <v>-1.1984178675316171</v>
      </c>
      <c r="M27" s="1">
        <v>41030</v>
      </c>
      <c r="N27">
        <v>61.957394000000001</v>
      </c>
      <c r="O27" s="3">
        <f t="shared" si="18"/>
        <v>-10.308397338641512</v>
      </c>
      <c r="P27" s="9">
        <f t="shared" si="3"/>
        <v>-0.85903311155345941</v>
      </c>
      <c r="Q27" s="1">
        <v>41030</v>
      </c>
      <c r="R27">
        <v>29.446114000000001</v>
      </c>
      <c r="S27" s="3">
        <f t="shared" si="19"/>
        <v>-0.80626348450690211</v>
      </c>
      <c r="T27" s="9">
        <f t="shared" si="4"/>
        <v>-6.7188623708908504E-2</v>
      </c>
      <c r="U27" s="1">
        <v>41030</v>
      </c>
      <c r="V27">
        <v>16.312391000000002</v>
      </c>
      <c r="W27" s="3">
        <f t="shared" si="20"/>
        <v>-4.461229185293794</v>
      </c>
      <c r="X27" s="10">
        <f t="shared" si="5"/>
        <v>-0.37176909877448283</v>
      </c>
      <c r="Y27" s="1">
        <v>41030</v>
      </c>
      <c r="Z27">
        <v>56.157542999999997</v>
      </c>
      <c r="AA27" s="3">
        <f t="shared" si="21"/>
        <v>-0.22385941296264375</v>
      </c>
      <c r="AB27" s="9">
        <f t="shared" si="6"/>
        <v>-1.8654951080220313E-2</v>
      </c>
      <c r="AC27" s="1">
        <v>41030</v>
      </c>
      <c r="AD27">
        <v>148.71043399999999</v>
      </c>
      <c r="AE27" s="3">
        <f t="shared" si="22"/>
        <v>-6.8476114117888853</v>
      </c>
      <c r="AF27" s="9">
        <f t="shared" si="7"/>
        <v>-0.57063428431574048</v>
      </c>
      <c r="AG27" s="1">
        <v>41030</v>
      </c>
      <c r="AH27">
        <v>26.942654000000001</v>
      </c>
      <c r="AI27" s="3">
        <f t="shared" si="23"/>
        <v>-22.366193998086029</v>
      </c>
      <c r="AJ27" s="9">
        <f t="shared" si="8"/>
        <v>-1.8638494998405024</v>
      </c>
      <c r="AK27" s="1">
        <v>41030</v>
      </c>
      <c r="AL27">
        <v>24.318024000000001</v>
      </c>
      <c r="AM27" s="3">
        <f t="shared" si="24"/>
        <v>-8.8382158459102698</v>
      </c>
      <c r="AN27" s="9">
        <f t="shared" si="9"/>
        <v>-0.73651798715918915</v>
      </c>
      <c r="AO27" s="1">
        <v>41030</v>
      </c>
      <c r="AP27">
        <v>49.500790000000002</v>
      </c>
      <c r="AQ27" s="3">
        <f t="shared" si="25"/>
        <v>-1.2933239618656047</v>
      </c>
      <c r="AR27" s="9">
        <f t="shared" si="10"/>
        <v>-0.10777699682213372</v>
      </c>
      <c r="AS27" s="1">
        <v>41030</v>
      </c>
      <c r="AT27">
        <v>54.577300999999999</v>
      </c>
      <c r="AU27" s="3">
        <f t="shared" si="26"/>
        <v>11.72976984678732</v>
      </c>
      <c r="AV27" s="9">
        <f t="shared" si="11"/>
        <v>0.97748082056561003</v>
      </c>
      <c r="AW27" s="4">
        <f t="shared" si="27"/>
        <v>-0.40866999706156915</v>
      </c>
      <c r="AX27" s="3">
        <f t="shared" si="12"/>
        <v>-4.9040399647388302</v>
      </c>
      <c r="AY27">
        <f t="shared" si="13"/>
        <v>8.4594000697557767</v>
      </c>
      <c r="AZ27" s="3">
        <f t="shared" si="14"/>
        <v>29.304221444737419</v>
      </c>
    </row>
    <row r="28" spans="1:52" x14ac:dyDescent="0.25">
      <c r="A28" s="1">
        <v>41061</v>
      </c>
      <c r="B28">
        <v>24.213718</v>
      </c>
      <c r="C28" s="3">
        <f t="shared" si="15"/>
        <v>-6.9098500552188549</v>
      </c>
      <c r="D28" s="9">
        <f t="shared" si="0"/>
        <v>-0.57582083793490457</v>
      </c>
      <c r="E28" s="1">
        <v>41061</v>
      </c>
      <c r="F28">
        <v>61.763351</v>
      </c>
      <c r="G28" s="5">
        <f t="shared" si="16"/>
        <v>7.3640866311638105</v>
      </c>
      <c r="H28" s="9">
        <f t="shared" si="1"/>
        <v>0.61367388593031758</v>
      </c>
      <c r="I28" s="1">
        <v>41061</v>
      </c>
      <c r="J28">
        <v>67.235686999999999</v>
      </c>
      <c r="K28" s="3">
        <f t="shared" si="17"/>
        <v>-3.0928815584575062</v>
      </c>
      <c r="L28" s="9">
        <f t="shared" si="2"/>
        <v>-0.25774012987145883</v>
      </c>
      <c r="M28" s="1">
        <v>41061</v>
      </c>
      <c r="N28">
        <v>67.828559999999996</v>
      </c>
      <c r="O28" s="3">
        <f t="shared" si="18"/>
        <v>9.4761345191503619</v>
      </c>
      <c r="P28" s="9">
        <f t="shared" si="3"/>
        <v>0.78967787659586353</v>
      </c>
      <c r="Q28" s="1">
        <v>41061</v>
      </c>
      <c r="R28">
        <v>29.646115999999999</v>
      </c>
      <c r="S28" s="3">
        <f t="shared" si="19"/>
        <v>0.67921356278114586</v>
      </c>
      <c r="T28" s="9">
        <f t="shared" si="4"/>
        <v>5.6601130231762158E-2</v>
      </c>
      <c r="U28" s="1">
        <v>41061</v>
      </c>
      <c r="V28">
        <v>17.486183</v>
      </c>
      <c r="W28" s="3">
        <f t="shared" si="20"/>
        <v>7.1957078517796607</v>
      </c>
      <c r="X28" s="10">
        <f t="shared" si="5"/>
        <v>0.59964232098163839</v>
      </c>
      <c r="Y28" s="1">
        <v>41061</v>
      </c>
      <c r="Z28">
        <v>60.840439000000003</v>
      </c>
      <c r="AA28" s="3">
        <f t="shared" si="21"/>
        <v>8.3388548533898756</v>
      </c>
      <c r="AB28" s="9">
        <f t="shared" si="6"/>
        <v>0.69490457111582293</v>
      </c>
      <c r="AC28" s="1">
        <v>41061</v>
      </c>
      <c r="AD28">
        <v>151.40815699999999</v>
      </c>
      <c r="AE28" s="3">
        <f t="shared" si="22"/>
        <v>1.8140778205246826</v>
      </c>
      <c r="AF28" s="9">
        <f t="shared" si="7"/>
        <v>0.15117315171039022</v>
      </c>
      <c r="AG28" s="1">
        <v>41061</v>
      </c>
      <c r="AH28">
        <v>29.039545</v>
      </c>
      <c r="AI28" s="3">
        <f t="shared" si="23"/>
        <v>7.7827930388743418</v>
      </c>
      <c r="AJ28" s="9">
        <f t="shared" si="8"/>
        <v>0.64856608657286186</v>
      </c>
      <c r="AK28" s="1">
        <v>41061</v>
      </c>
      <c r="AL28">
        <v>25.651567</v>
      </c>
      <c r="AM28" s="3">
        <f t="shared" si="24"/>
        <v>5.4837638123886983</v>
      </c>
      <c r="AN28" s="9">
        <f t="shared" si="9"/>
        <v>0.45698031769905817</v>
      </c>
      <c r="AO28" s="1">
        <v>41061</v>
      </c>
      <c r="AP28">
        <v>48.674304999999997</v>
      </c>
      <c r="AQ28" s="3">
        <f t="shared" si="25"/>
        <v>-1.669640019886562</v>
      </c>
      <c r="AR28" s="9">
        <f t="shared" si="10"/>
        <v>-0.13913666832388016</v>
      </c>
      <c r="AS28" s="1">
        <v>41061</v>
      </c>
      <c r="AT28">
        <v>58.203418999999997</v>
      </c>
      <c r="AU28" s="3">
        <f t="shared" si="26"/>
        <v>6.6440038872570817</v>
      </c>
      <c r="AV28" s="9">
        <f t="shared" si="11"/>
        <v>0.55366699060475677</v>
      </c>
      <c r="AW28" s="4">
        <f t="shared" si="27"/>
        <v>0.27632220733170981</v>
      </c>
      <c r="AX28" s="3">
        <f t="shared" si="12"/>
        <v>3.315866487980518</v>
      </c>
      <c r="AY28">
        <f t="shared" si="13"/>
        <v>5.0755455012785502</v>
      </c>
      <c r="AZ28" s="3">
        <f t="shared" si="14"/>
        <v>17.582205368684189</v>
      </c>
    </row>
    <row r="29" spans="1:52" x14ac:dyDescent="0.25">
      <c r="A29" s="1">
        <v>41091</v>
      </c>
      <c r="B29">
        <v>21.400266999999999</v>
      </c>
      <c r="C29" s="3">
        <f t="shared" si="15"/>
        <v>-11.619244099563728</v>
      </c>
      <c r="D29" s="9">
        <f t="shared" si="0"/>
        <v>-0.96827034163031067</v>
      </c>
      <c r="E29" s="1">
        <v>41091</v>
      </c>
      <c r="F29">
        <v>61.439174999999999</v>
      </c>
      <c r="G29" s="3">
        <f t="shared" si="16"/>
        <v>-0.5248678945544929</v>
      </c>
      <c r="H29" s="9">
        <f t="shared" si="1"/>
        <v>-4.373899121287441E-2</v>
      </c>
      <c r="I29" s="1">
        <v>41091</v>
      </c>
      <c r="J29">
        <v>66.681396000000007</v>
      </c>
      <c r="K29" s="3">
        <f t="shared" si="17"/>
        <v>-0.82439999460404423</v>
      </c>
      <c r="L29" s="9">
        <f t="shared" si="2"/>
        <v>-6.8699999550337024E-2</v>
      </c>
      <c r="M29" s="1">
        <v>41091</v>
      </c>
      <c r="N29">
        <v>64.824027999999998</v>
      </c>
      <c r="O29" s="3">
        <f t="shared" si="18"/>
        <v>-4.4295972080197457</v>
      </c>
      <c r="P29" s="9">
        <f t="shared" si="3"/>
        <v>-0.36913310066831212</v>
      </c>
      <c r="Q29" s="1">
        <v>41091</v>
      </c>
      <c r="R29">
        <v>29.769196000000001</v>
      </c>
      <c r="S29" s="3">
        <f t="shared" si="19"/>
        <v>0.41516399652487912</v>
      </c>
      <c r="T29" s="9">
        <f t="shared" si="4"/>
        <v>3.4596999710406591E-2</v>
      </c>
      <c r="U29" s="1">
        <v>41091</v>
      </c>
      <c r="V29">
        <v>18.439368999999999</v>
      </c>
      <c r="W29" s="3">
        <f t="shared" si="20"/>
        <v>5.4510810049282838</v>
      </c>
      <c r="X29" s="10">
        <f t="shared" si="5"/>
        <v>0.4542567504106903</v>
      </c>
      <c r="Y29" s="1">
        <v>41091</v>
      </c>
      <c r="Z29">
        <v>60.59552</v>
      </c>
      <c r="AA29" s="3">
        <f t="shared" si="21"/>
        <v>-0.40255955418073652</v>
      </c>
      <c r="AB29" s="9">
        <f t="shared" si="6"/>
        <v>-3.3546629515061377E-2</v>
      </c>
      <c r="AC29" s="1">
        <v>41091</v>
      </c>
      <c r="AD29">
        <v>151.71783400000001</v>
      </c>
      <c r="AE29" s="3">
        <f t="shared" si="22"/>
        <v>0.20453125256654567</v>
      </c>
      <c r="AF29" s="9">
        <f t="shared" si="7"/>
        <v>1.704427104721214E-2</v>
      </c>
      <c r="AG29" s="1">
        <v>41091</v>
      </c>
      <c r="AH29">
        <v>29.258986</v>
      </c>
      <c r="AI29" s="3">
        <f t="shared" si="23"/>
        <v>0.75566266620224176</v>
      </c>
      <c r="AJ29" s="9">
        <f t="shared" si="8"/>
        <v>6.2971888850186813E-2</v>
      </c>
      <c r="AK29" s="1">
        <v>41091</v>
      </c>
      <c r="AL29">
        <v>24.712381000000001</v>
      </c>
      <c r="AM29" s="3">
        <f t="shared" si="24"/>
        <v>-3.6613201836753264</v>
      </c>
      <c r="AN29" s="9">
        <f t="shared" si="9"/>
        <v>-0.30511001530627718</v>
      </c>
      <c r="AO29" s="1">
        <v>41091</v>
      </c>
      <c r="AP29">
        <v>51.288834000000001</v>
      </c>
      <c r="AQ29" s="3">
        <f t="shared" si="25"/>
        <v>5.3714767986928722</v>
      </c>
      <c r="AR29" s="9">
        <f t="shared" si="10"/>
        <v>0.44762306655773937</v>
      </c>
      <c r="AS29" s="1">
        <v>41091</v>
      </c>
      <c r="AT29">
        <v>62.135406000000003</v>
      </c>
      <c r="AU29" s="3">
        <f t="shared" si="26"/>
        <v>6.755594546773974</v>
      </c>
      <c r="AV29" s="9">
        <f t="shared" si="11"/>
        <v>0.5629662122311645</v>
      </c>
      <c r="AW29" s="4">
        <f t="shared" si="27"/>
        <v>-1.6079991467367143E-2</v>
      </c>
      <c r="AX29" s="3">
        <f t="shared" si="12"/>
        <v>-0.19295989760840571</v>
      </c>
      <c r="AY29">
        <f t="shared" si="13"/>
        <v>4.7750790495350239</v>
      </c>
      <c r="AZ29" s="3">
        <f t="shared" si="14"/>
        <v>16.541359047904731</v>
      </c>
    </row>
    <row r="30" spans="1:52" x14ac:dyDescent="0.25">
      <c r="A30" s="1">
        <v>41122</v>
      </c>
      <c r="B30">
        <v>21.941628000000001</v>
      </c>
      <c r="C30" s="3">
        <f t="shared" si="15"/>
        <v>2.5296927370111879</v>
      </c>
      <c r="D30" s="9">
        <f t="shared" si="0"/>
        <v>0.21080772808426565</v>
      </c>
      <c r="E30" s="1">
        <v>41122</v>
      </c>
      <c r="F30">
        <v>59.352673000000003</v>
      </c>
      <c r="G30" s="5">
        <f t="shared" si="16"/>
        <v>-3.3960449501478425</v>
      </c>
      <c r="H30" s="9">
        <f t="shared" si="1"/>
        <v>-0.28300374584565352</v>
      </c>
      <c r="I30" s="1">
        <v>41122</v>
      </c>
      <c r="J30">
        <v>67.999954000000002</v>
      </c>
      <c r="K30" s="3">
        <f t="shared" si="17"/>
        <v>1.9774001132189789</v>
      </c>
      <c r="L30" s="9">
        <f t="shared" si="2"/>
        <v>0.16478334276824824</v>
      </c>
      <c r="M30" s="1">
        <v>41122</v>
      </c>
      <c r="N30">
        <v>63.381045999999998</v>
      </c>
      <c r="O30" s="3">
        <f t="shared" si="18"/>
        <v>-2.2259986682715871</v>
      </c>
      <c r="P30" s="9">
        <f t="shared" si="3"/>
        <v>-0.18549988902263226</v>
      </c>
      <c r="Q30" s="1">
        <v>41122</v>
      </c>
      <c r="R30">
        <v>30.511723</v>
      </c>
      <c r="S30" s="3">
        <f t="shared" si="19"/>
        <v>2.4942796574015604</v>
      </c>
      <c r="T30" s="9">
        <f t="shared" si="4"/>
        <v>0.20785663811679669</v>
      </c>
      <c r="U30" s="1">
        <v>41122</v>
      </c>
      <c r="V30">
        <v>19.758845999999998</v>
      </c>
      <c r="W30" s="3">
        <f t="shared" si="20"/>
        <v>7.1557600479712686</v>
      </c>
      <c r="X30" s="10">
        <f t="shared" si="5"/>
        <v>0.59631333733093905</v>
      </c>
      <c r="Y30" s="1">
        <v>41122</v>
      </c>
      <c r="Z30">
        <v>60.663077999999999</v>
      </c>
      <c r="AA30" s="3">
        <f t="shared" si="21"/>
        <v>0.11149009035651189</v>
      </c>
      <c r="AB30" s="9">
        <f t="shared" si="6"/>
        <v>9.290840863042658E-3</v>
      </c>
      <c r="AC30" s="1">
        <v>41122</v>
      </c>
      <c r="AD30">
        <v>150.84300200000001</v>
      </c>
      <c r="AE30" s="3">
        <f t="shared" si="22"/>
        <v>-0.5766177758641069</v>
      </c>
      <c r="AF30" s="9">
        <f t="shared" si="7"/>
        <v>-4.8051481322008906E-2</v>
      </c>
      <c r="AG30" s="1">
        <v>41122</v>
      </c>
      <c r="AH30">
        <v>30.437211999999999</v>
      </c>
      <c r="AI30" s="3">
        <f t="shared" si="23"/>
        <v>4.0268859624868707</v>
      </c>
      <c r="AJ30" s="9">
        <f t="shared" si="8"/>
        <v>0.33557383020723924</v>
      </c>
      <c r="AK30" s="1">
        <v>41122</v>
      </c>
      <c r="AL30">
        <v>25.844443999999999</v>
      </c>
      <c r="AM30" s="3">
        <f t="shared" si="24"/>
        <v>4.5809547853766039</v>
      </c>
      <c r="AN30" s="9">
        <f t="shared" si="9"/>
        <v>0.38174623211471698</v>
      </c>
      <c r="AO30" s="1">
        <v>41122</v>
      </c>
      <c r="AP30">
        <v>53.857906</v>
      </c>
      <c r="AQ30" s="3">
        <f t="shared" si="25"/>
        <v>5.0090278909440569</v>
      </c>
      <c r="AR30" s="9">
        <f t="shared" si="10"/>
        <v>0.41741899091200474</v>
      </c>
      <c r="AS30" s="1">
        <v>41122</v>
      </c>
      <c r="AT30">
        <v>60.607697000000002</v>
      </c>
      <c r="AU30" s="3">
        <f t="shared" si="26"/>
        <v>-2.4586771027133891</v>
      </c>
      <c r="AV30" s="9">
        <f t="shared" si="11"/>
        <v>-0.2048897585594491</v>
      </c>
      <c r="AW30" s="4">
        <f t="shared" si="27"/>
        <v>0.12325738966519303</v>
      </c>
      <c r="AX30" s="3">
        <f t="shared" si="12"/>
        <v>1.4790886759823163</v>
      </c>
      <c r="AY30">
        <f t="shared" si="13"/>
        <v>3.1897642903803107</v>
      </c>
      <c r="AZ30" s="3">
        <f t="shared" si="14"/>
        <v>11.049667630215167</v>
      </c>
    </row>
    <row r="31" spans="1:52" x14ac:dyDescent="0.25">
      <c r="A31" s="1">
        <v>41153</v>
      </c>
      <c r="B31">
        <v>22.445820000000001</v>
      </c>
      <c r="C31" s="3">
        <f t="shared" si="15"/>
        <v>2.2978787171125119</v>
      </c>
      <c r="D31" s="9">
        <f t="shared" si="0"/>
        <v>0.19148989309270933</v>
      </c>
      <c r="E31" s="1">
        <v>41153</v>
      </c>
      <c r="F31">
        <v>58.203353999999997</v>
      </c>
      <c r="G31" s="3">
        <f t="shared" si="16"/>
        <v>-1.9364233182893136</v>
      </c>
      <c r="H31" s="9">
        <f t="shared" si="1"/>
        <v>-0.16136860985744281</v>
      </c>
      <c r="I31" s="1">
        <v>41153</v>
      </c>
      <c r="J31">
        <v>68.565781000000001</v>
      </c>
      <c r="K31" s="3">
        <f t="shared" si="17"/>
        <v>0.83209909230232515</v>
      </c>
      <c r="L31" s="9">
        <f t="shared" si="2"/>
        <v>6.9341591025193758E-2</v>
      </c>
      <c r="M31" s="1">
        <v>41153</v>
      </c>
      <c r="N31">
        <v>69.591705000000005</v>
      </c>
      <c r="O31" s="3">
        <f t="shared" si="18"/>
        <v>9.7989215892713517</v>
      </c>
      <c r="P31" s="9">
        <f t="shared" si="3"/>
        <v>0.81657679910594594</v>
      </c>
      <c r="Q31" s="1">
        <v>41153</v>
      </c>
      <c r="R31">
        <v>30.915126999999998</v>
      </c>
      <c r="S31" s="3">
        <f t="shared" si="19"/>
        <v>1.3221278916303689</v>
      </c>
      <c r="T31" s="9">
        <f t="shared" si="4"/>
        <v>0.11017732430253074</v>
      </c>
      <c r="U31" s="1">
        <v>41153</v>
      </c>
      <c r="V31">
        <v>20.133462999999999</v>
      </c>
      <c r="W31" s="3">
        <f t="shared" si="20"/>
        <v>1.8959457450096058</v>
      </c>
      <c r="X31" s="10">
        <f t="shared" si="5"/>
        <v>0.15799547875080047</v>
      </c>
      <c r="Y31" s="1">
        <v>41153</v>
      </c>
      <c r="Z31">
        <v>60.193187999999999</v>
      </c>
      <c r="AA31" s="3">
        <f t="shared" si="21"/>
        <v>-0.77458977600839751</v>
      </c>
      <c r="AB31" s="9">
        <f t="shared" si="6"/>
        <v>-6.4549148000699788E-2</v>
      </c>
      <c r="AC31" s="1">
        <v>41153</v>
      </c>
      <c r="AD31">
        <v>161.282974</v>
      </c>
      <c r="AE31" s="3">
        <f t="shared" si="22"/>
        <v>6.9210847447864916</v>
      </c>
      <c r="AF31" s="9">
        <f t="shared" si="7"/>
        <v>0.576757062065541</v>
      </c>
      <c r="AG31" s="1">
        <v>41153</v>
      </c>
      <c r="AH31">
        <v>33.174427000000001</v>
      </c>
      <c r="AI31" s="3">
        <f t="shared" si="23"/>
        <v>8.9929885825285272</v>
      </c>
      <c r="AJ31" s="9">
        <f t="shared" si="8"/>
        <v>0.7494157152107106</v>
      </c>
      <c r="AK31" s="1">
        <v>41153</v>
      </c>
      <c r="AL31">
        <v>25.120885999999999</v>
      </c>
      <c r="AM31" s="3">
        <f t="shared" si="24"/>
        <v>-2.7996655683519469</v>
      </c>
      <c r="AN31" s="9">
        <f t="shared" si="9"/>
        <v>-0.23330546402932892</v>
      </c>
      <c r="AO31" s="1">
        <v>41153</v>
      </c>
      <c r="AP31">
        <v>55.597304999999999</v>
      </c>
      <c r="AQ31" s="3">
        <f t="shared" si="25"/>
        <v>3.2296075528818342</v>
      </c>
      <c r="AR31" s="9">
        <f t="shared" si="10"/>
        <v>0.26913396274015283</v>
      </c>
      <c r="AS31" s="1">
        <v>41153</v>
      </c>
      <c r="AT31">
        <v>61.942677000000003</v>
      </c>
      <c r="AU31" s="3">
        <f t="shared" si="26"/>
        <v>2.2026575271454409</v>
      </c>
      <c r="AV31" s="9">
        <f t="shared" si="11"/>
        <v>0.18355479392878674</v>
      </c>
      <c r="AW31" s="4">
        <f t="shared" si="27"/>
        <v>0.20501687679499231</v>
      </c>
      <c r="AX31" s="3">
        <f t="shared" si="12"/>
        <v>2.4602025215399079</v>
      </c>
      <c r="AY31">
        <f t="shared" si="13"/>
        <v>3.8550678079448195</v>
      </c>
      <c r="AZ31" s="3">
        <f t="shared" si="14"/>
        <v>13.354346619967211</v>
      </c>
    </row>
    <row r="32" spans="1:52" x14ac:dyDescent="0.25">
      <c r="A32" s="1">
        <v>41183</v>
      </c>
      <c r="B32">
        <v>22.165043000000001</v>
      </c>
      <c r="C32" s="3">
        <f t="shared" si="15"/>
        <v>-1.2509099689830911</v>
      </c>
      <c r="D32" s="9">
        <f t="shared" si="0"/>
        <v>-0.1042424974152576</v>
      </c>
      <c r="E32" s="1">
        <v>41183</v>
      </c>
      <c r="F32">
        <v>58.905807000000003</v>
      </c>
      <c r="G32" s="5">
        <f t="shared" si="16"/>
        <v>1.206894365572138</v>
      </c>
      <c r="H32" s="9">
        <f t="shared" si="1"/>
        <v>0.10057453046434484</v>
      </c>
      <c r="I32" s="1">
        <v>41183</v>
      </c>
      <c r="J32">
        <v>67.585541000000006</v>
      </c>
      <c r="K32" s="3">
        <f t="shared" si="17"/>
        <v>-1.4296344119525086</v>
      </c>
      <c r="L32" s="9">
        <f t="shared" si="2"/>
        <v>-0.11913620099604239</v>
      </c>
      <c r="M32" s="1">
        <v>41183</v>
      </c>
      <c r="N32">
        <v>72.506446999999994</v>
      </c>
      <c r="O32" s="3">
        <f t="shared" si="18"/>
        <v>4.1883468726624669</v>
      </c>
      <c r="P32" s="9">
        <f t="shared" si="3"/>
        <v>0.34902890605520559</v>
      </c>
      <c r="Q32" s="1">
        <v>41183</v>
      </c>
      <c r="R32">
        <v>31.093563</v>
      </c>
      <c r="S32" s="3">
        <f t="shared" si="19"/>
        <v>0.57718022636621025</v>
      </c>
      <c r="T32" s="9">
        <f t="shared" si="4"/>
        <v>4.809835219718419E-2</v>
      </c>
      <c r="U32" s="1">
        <v>41183</v>
      </c>
      <c r="V32">
        <v>20.087675000000001</v>
      </c>
      <c r="W32" s="3">
        <f t="shared" si="20"/>
        <v>-0.22742237636912324</v>
      </c>
      <c r="X32" s="10">
        <f t="shared" si="5"/>
        <v>-1.8951864697426938E-2</v>
      </c>
      <c r="Y32" s="1">
        <v>41183</v>
      </c>
      <c r="Z32">
        <v>58.461005999999998</v>
      </c>
      <c r="AA32" s="3">
        <f t="shared" si="21"/>
        <v>-2.8777043674775982</v>
      </c>
      <c r="AB32" s="9">
        <f t="shared" si="6"/>
        <v>-0.23980869728979984</v>
      </c>
      <c r="AC32" s="1">
        <v>41183</v>
      </c>
      <c r="AD32">
        <v>151.238281</v>
      </c>
      <c r="AE32" s="3">
        <f t="shared" si="22"/>
        <v>-6.2279934148535698</v>
      </c>
      <c r="AF32" s="9">
        <f t="shared" si="7"/>
        <v>-0.51899945123779745</v>
      </c>
      <c r="AG32" s="1">
        <v>41183</v>
      </c>
      <c r="AH32">
        <v>34.157856000000002</v>
      </c>
      <c r="AI32" s="3">
        <f t="shared" si="23"/>
        <v>2.964418948366466</v>
      </c>
      <c r="AJ32" s="9">
        <f t="shared" si="8"/>
        <v>0.24703491236387218</v>
      </c>
      <c r="AK32" s="1">
        <v>41183</v>
      </c>
      <c r="AL32">
        <v>24.091063999999999</v>
      </c>
      <c r="AM32" s="3">
        <f t="shared" si="24"/>
        <v>-4.0994652815987438</v>
      </c>
      <c r="AN32" s="9">
        <f t="shared" si="9"/>
        <v>-0.3416221067998953</v>
      </c>
      <c r="AO32" s="1">
        <v>41183</v>
      </c>
      <c r="AP32">
        <v>55.501128999999999</v>
      </c>
      <c r="AQ32" s="3">
        <f t="shared" si="25"/>
        <v>-0.17298680214805345</v>
      </c>
      <c r="AR32" s="9">
        <f t="shared" si="10"/>
        <v>-1.4415566845671121E-2</v>
      </c>
      <c r="AS32" s="1">
        <v>41183</v>
      </c>
      <c r="AT32">
        <v>62.966675000000002</v>
      </c>
      <c r="AU32" s="3">
        <f t="shared" si="26"/>
        <v>1.6531381102563567</v>
      </c>
      <c r="AV32" s="9">
        <f t="shared" si="11"/>
        <v>0.13776150918802973</v>
      </c>
      <c r="AW32" s="4">
        <f t="shared" si="27"/>
        <v>-3.6513705770250315E-2</v>
      </c>
      <c r="AX32" s="3">
        <f t="shared" si="12"/>
        <v>-0.43816446924300378</v>
      </c>
      <c r="AY32">
        <f t="shared" si="13"/>
        <v>2.8242073975797752</v>
      </c>
      <c r="AZ32" s="3">
        <f t="shared" si="14"/>
        <v>9.7833414074400942</v>
      </c>
    </row>
    <row r="33" spans="1:52" x14ac:dyDescent="0.25">
      <c r="A33" s="1">
        <v>41214</v>
      </c>
      <c r="B33">
        <v>22.049437000000001</v>
      </c>
      <c r="C33" s="3">
        <f t="shared" si="15"/>
        <v>-0.52156903101879681</v>
      </c>
      <c r="D33" s="9">
        <f t="shared" si="0"/>
        <v>-4.3464085918233065E-2</v>
      </c>
      <c r="E33" s="1">
        <v>41214</v>
      </c>
      <c r="F33">
        <v>62.117004000000001</v>
      </c>
      <c r="G33" s="3">
        <f t="shared" si="16"/>
        <v>5.4514099093829556</v>
      </c>
      <c r="H33" s="9">
        <f t="shared" si="1"/>
        <v>0.45428415911524628</v>
      </c>
      <c r="I33" s="1">
        <v>41214</v>
      </c>
      <c r="J33">
        <v>68.338425000000001</v>
      </c>
      <c r="K33" s="3">
        <f t="shared" si="17"/>
        <v>1.1139719958740797</v>
      </c>
      <c r="L33" s="9">
        <f t="shared" si="2"/>
        <v>9.2830999656173308E-2</v>
      </c>
      <c r="M33" s="1">
        <v>41214</v>
      </c>
      <c r="N33">
        <v>71.326858999999999</v>
      </c>
      <c r="O33" s="3">
        <f t="shared" si="18"/>
        <v>-1.6268732627320652</v>
      </c>
      <c r="P33" s="9">
        <f t="shared" si="3"/>
        <v>-0.13557277189433878</v>
      </c>
      <c r="Q33" s="1">
        <v>41214</v>
      </c>
      <c r="R33">
        <v>32.061942999999999</v>
      </c>
      <c r="S33" s="3">
        <f t="shared" si="19"/>
        <v>3.1144066699593091</v>
      </c>
      <c r="T33" s="9">
        <f t="shared" si="4"/>
        <v>0.25953388916327574</v>
      </c>
      <c r="U33" s="1">
        <v>41214</v>
      </c>
      <c r="V33">
        <v>21.985723</v>
      </c>
      <c r="W33" s="3">
        <f t="shared" si="20"/>
        <v>9.4488187408448177</v>
      </c>
      <c r="X33" s="10">
        <f t="shared" si="5"/>
        <v>0.7874015617370681</v>
      </c>
      <c r="Y33" s="1">
        <v>41214</v>
      </c>
      <c r="Z33">
        <v>62.214039</v>
      </c>
      <c r="AA33" s="3">
        <f t="shared" si="21"/>
        <v>6.4197201806619653</v>
      </c>
      <c r="AB33" s="9">
        <f t="shared" si="6"/>
        <v>0.53497668172183044</v>
      </c>
      <c r="AC33" s="1">
        <v>41214</v>
      </c>
      <c r="AD33">
        <v>147.77084400000001</v>
      </c>
      <c r="AE33" s="3">
        <f t="shared" si="22"/>
        <v>-2.2926979710910556</v>
      </c>
      <c r="AF33" s="9">
        <f t="shared" si="7"/>
        <v>-0.19105816425758795</v>
      </c>
      <c r="AG33" s="1">
        <v>41214</v>
      </c>
      <c r="AH33">
        <v>33.914786999999997</v>
      </c>
      <c r="AI33" s="3">
        <f t="shared" si="23"/>
        <v>-0.71160496724386191</v>
      </c>
      <c r="AJ33" s="9">
        <f t="shared" si="8"/>
        <v>-5.930041393698849E-2</v>
      </c>
      <c r="AK33" s="1">
        <v>41214</v>
      </c>
      <c r="AL33">
        <v>22.470367</v>
      </c>
      <c r="AM33" s="3">
        <f t="shared" si="24"/>
        <v>-6.7273782511224898</v>
      </c>
      <c r="AN33" s="9">
        <f t="shared" si="9"/>
        <v>-0.56061485426020752</v>
      </c>
      <c r="AO33" s="1">
        <v>41214</v>
      </c>
      <c r="AP33">
        <v>56.433720000000001</v>
      </c>
      <c r="AQ33" s="3">
        <f t="shared" si="25"/>
        <v>1.6803099627036455</v>
      </c>
      <c r="AR33" s="9">
        <f t="shared" si="10"/>
        <v>0.14002583022530379</v>
      </c>
      <c r="AS33" s="1">
        <v>41214</v>
      </c>
      <c r="AT33">
        <v>60.448658000000002</v>
      </c>
      <c r="AU33" s="3">
        <f t="shared" si="26"/>
        <v>-3.9989677079185144</v>
      </c>
      <c r="AV33" s="9">
        <f t="shared" si="11"/>
        <v>-0.33324730899320953</v>
      </c>
      <c r="AW33" s="4">
        <f t="shared" si="27"/>
        <v>7.2753501719871702E-2</v>
      </c>
      <c r="AX33" s="3">
        <f t="shared" si="12"/>
        <v>0.87304202063846037</v>
      </c>
      <c r="AY33">
        <f t="shared" si="13"/>
        <v>4.4080547881515812</v>
      </c>
      <c r="AZ33" s="3">
        <f t="shared" si="14"/>
        <v>15.269949711251604</v>
      </c>
    </row>
    <row r="34" spans="1:52" x14ac:dyDescent="0.25">
      <c r="A34" s="1">
        <v>41244</v>
      </c>
      <c r="B34">
        <v>22.777042000000002</v>
      </c>
      <c r="C34" s="3">
        <f t="shared" si="15"/>
        <v>3.2998801738112427</v>
      </c>
      <c r="D34" s="9">
        <f t="shared" si="0"/>
        <v>0.27499001448427024</v>
      </c>
      <c r="E34" s="1">
        <v>41244</v>
      </c>
      <c r="F34">
        <v>63.407550999999998</v>
      </c>
      <c r="G34" s="5">
        <f t="shared" si="16"/>
        <v>2.0776066405263149</v>
      </c>
      <c r="H34" s="9">
        <f t="shared" si="1"/>
        <v>0.17313388671052624</v>
      </c>
      <c r="I34" s="1">
        <v>41244</v>
      </c>
      <c r="J34">
        <v>71.841956999999994</v>
      </c>
      <c r="K34" s="3">
        <f t="shared" si="17"/>
        <v>5.1267379954981296</v>
      </c>
      <c r="L34" s="9">
        <f t="shared" si="2"/>
        <v>0.42722816629151078</v>
      </c>
      <c r="M34" s="1">
        <v>41244</v>
      </c>
      <c r="N34">
        <v>73.338074000000006</v>
      </c>
      <c r="O34" s="3">
        <f t="shared" si="18"/>
        <v>2.8197162025598339</v>
      </c>
      <c r="P34" s="9">
        <f t="shared" si="3"/>
        <v>0.2349763502133195</v>
      </c>
      <c r="Q34" s="1">
        <v>41244</v>
      </c>
      <c r="R34">
        <v>31.616081000000001</v>
      </c>
      <c r="S34" s="3">
        <f t="shared" si="19"/>
        <v>-1.3906268874596845</v>
      </c>
      <c r="T34" s="9">
        <f t="shared" si="4"/>
        <v>-0.11588557395497372</v>
      </c>
      <c r="U34" s="1">
        <v>41244</v>
      </c>
      <c r="V34">
        <v>21.228168</v>
      </c>
      <c r="W34" s="3">
        <f t="shared" si="20"/>
        <v>-3.4456679000276678</v>
      </c>
      <c r="X34" s="10">
        <f t="shared" si="5"/>
        <v>-0.28713899166897233</v>
      </c>
      <c r="Y34" s="1">
        <v>41244</v>
      </c>
      <c r="Z34">
        <v>61.679313999999998</v>
      </c>
      <c r="AA34" s="3">
        <f t="shared" si="21"/>
        <v>-0.85949250136291866</v>
      </c>
      <c r="AB34" s="9">
        <f t="shared" si="6"/>
        <v>-7.1624375113576555E-2</v>
      </c>
      <c r="AC34" s="1">
        <v>41244</v>
      </c>
      <c r="AD34">
        <v>149.57321200000001</v>
      </c>
      <c r="AE34" s="3">
        <f t="shared" si="22"/>
        <v>1.2197047477105842</v>
      </c>
      <c r="AF34" s="9">
        <f t="shared" si="7"/>
        <v>0.10164206230921535</v>
      </c>
      <c r="AG34" s="1">
        <v>41244</v>
      </c>
      <c r="AH34">
        <v>36.300700999999997</v>
      </c>
      <c r="AI34" s="3">
        <f t="shared" si="23"/>
        <v>7.0350257544002854</v>
      </c>
      <c r="AJ34" s="9">
        <f t="shared" si="8"/>
        <v>0.58625214620002375</v>
      </c>
      <c r="AK34" s="1">
        <v>41244</v>
      </c>
      <c r="AL34">
        <v>22.731601999999999</v>
      </c>
      <c r="AM34" s="3">
        <f t="shared" si="24"/>
        <v>1.1625755823213713</v>
      </c>
      <c r="AN34" s="9">
        <f t="shared" si="9"/>
        <v>9.6881298526780943E-2</v>
      </c>
      <c r="AO34" s="1">
        <v>41244</v>
      </c>
      <c r="AP34">
        <v>54.865879</v>
      </c>
      <c r="AQ34" s="3">
        <f t="shared" si="25"/>
        <v>-2.7781989207870779</v>
      </c>
      <c r="AR34" s="9">
        <f t="shared" si="10"/>
        <v>-0.23151657673225648</v>
      </c>
      <c r="AS34" s="1">
        <v>41244</v>
      </c>
      <c r="AT34">
        <v>57.267605000000003</v>
      </c>
      <c r="AU34" s="3">
        <f t="shared" si="26"/>
        <v>-5.2624046674452201</v>
      </c>
      <c r="AV34" s="9">
        <f t="shared" si="11"/>
        <v>-0.43853372228710169</v>
      </c>
      <c r="AW34" s="4">
        <f t="shared" si="27"/>
        <v>5.7723437306058924E-2</v>
      </c>
      <c r="AX34" s="3">
        <f t="shared" si="12"/>
        <v>0.69268124767270711</v>
      </c>
      <c r="AY34">
        <f t="shared" si="13"/>
        <v>3.4757487572568189</v>
      </c>
      <c r="AZ34" s="3">
        <f t="shared" si="14"/>
        <v>12.040346883826389</v>
      </c>
    </row>
    <row r="35" spans="1:52" x14ac:dyDescent="0.25">
      <c r="A35" s="1">
        <v>41275</v>
      </c>
      <c r="B35">
        <v>23.725044</v>
      </c>
      <c r="C35" s="3">
        <f t="shared" si="15"/>
        <v>4.1620944458020439</v>
      </c>
      <c r="D35" s="9">
        <f t="shared" si="0"/>
        <v>0.34684120381683697</v>
      </c>
      <c r="E35" s="1">
        <v>41275</v>
      </c>
      <c r="F35">
        <v>62.153885000000002</v>
      </c>
      <c r="G35" s="3">
        <f t="shared" si="16"/>
        <v>-1.9771556860790847</v>
      </c>
      <c r="H35" s="9">
        <f t="shared" si="1"/>
        <v>-0.16476297383992372</v>
      </c>
      <c r="I35" s="1">
        <v>41275</v>
      </c>
      <c r="J35">
        <v>79.335419000000002</v>
      </c>
      <c r="K35" s="3">
        <f t="shared" si="17"/>
        <v>10.430481452502761</v>
      </c>
      <c r="L35" s="9">
        <f t="shared" si="2"/>
        <v>0.86920678770856341</v>
      </c>
      <c r="M35" s="1">
        <v>41275</v>
      </c>
      <c r="N35">
        <v>80.248244999999997</v>
      </c>
      <c r="O35" s="3">
        <f t="shared" si="18"/>
        <v>9.4223513423600274</v>
      </c>
      <c r="P35" s="9">
        <f t="shared" si="3"/>
        <v>0.78519594519666891</v>
      </c>
      <c r="Q35" s="1">
        <v>41275</v>
      </c>
      <c r="R35">
        <v>32.805019000000001</v>
      </c>
      <c r="S35" s="3">
        <f t="shared" si="19"/>
        <v>3.7605483108421955</v>
      </c>
      <c r="T35" s="9">
        <f t="shared" si="4"/>
        <v>0.3133790259035163</v>
      </c>
      <c r="U35" s="1">
        <v>41275</v>
      </c>
      <c r="V35">
        <v>23.296875</v>
      </c>
      <c r="W35" s="3">
        <f t="shared" si="20"/>
        <v>9.7451037696705622</v>
      </c>
      <c r="X35" s="10">
        <f t="shared" si="5"/>
        <v>0.81209198080588019</v>
      </c>
      <c r="Y35" s="1">
        <v>41275</v>
      </c>
      <c r="Z35">
        <v>67.854065000000006</v>
      </c>
      <c r="AA35" s="3">
        <f t="shared" si="21"/>
        <v>10.011056543203461</v>
      </c>
      <c r="AB35" s="9">
        <f t="shared" si="6"/>
        <v>0.83425471193362177</v>
      </c>
      <c r="AC35" s="1">
        <v>41275</v>
      </c>
      <c r="AD35">
        <v>158.56869499999999</v>
      </c>
      <c r="AE35" s="3">
        <f t="shared" si="22"/>
        <v>6.014100305608185</v>
      </c>
      <c r="AF35" s="9">
        <f t="shared" si="7"/>
        <v>0.50117502546734871</v>
      </c>
      <c r="AG35" s="1">
        <v>41275</v>
      </c>
      <c r="AH35">
        <v>38.843487000000003</v>
      </c>
      <c r="AI35" s="3">
        <f t="shared" si="23"/>
        <v>7.0047848387280647</v>
      </c>
      <c r="AJ35" s="9">
        <f t="shared" si="8"/>
        <v>0.58373206989400539</v>
      </c>
      <c r="AK35" s="1">
        <v>41275</v>
      </c>
      <c r="AL35">
        <v>23.361383</v>
      </c>
      <c r="AM35" s="3">
        <f t="shared" si="24"/>
        <v>2.7705086513480275</v>
      </c>
      <c r="AN35" s="9">
        <f t="shared" si="9"/>
        <v>0.23087572094566897</v>
      </c>
      <c r="AO35" s="1">
        <v>41275</v>
      </c>
      <c r="AP35">
        <v>60.741207000000003</v>
      </c>
      <c r="AQ35" s="3">
        <f t="shared" si="25"/>
        <v>10.708527972366948</v>
      </c>
      <c r="AR35" s="9">
        <f t="shared" si="10"/>
        <v>0.89237733103057904</v>
      </c>
      <c r="AS35" s="1">
        <v>41275</v>
      </c>
      <c r="AT35">
        <v>59.037047999999999</v>
      </c>
      <c r="AU35" s="3">
        <f t="shared" si="26"/>
        <v>3.0897799899262339</v>
      </c>
      <c r="AV35" s="9">
        <f t="shared" si="11"/>
        <v>0.25748166582718618</v>
      </c>
      <c r="AW35" s="4">
        <f t="shared" si="27"/>
        <v>0.48168065343768862</v>
      </c>
      <c r="AX35" s="3">
        <f t="shared" si="12"/>
        <v>5.780167841252263</v>
      </c>
      <c r="AY35">
        <f t="shared" si="13"/>
        <v>3.8159788096609919</v>
      </c>
      <c r="AZ35" s="3">
        <f t="shared" si="14"/>
        <v>13.218938357878088</v>
      </c>
    </row>
    <row r="36" spans="1:52" x14ac:dyDescent="0.25">
      <c r="A36" s="1">
        <v>41306</v>
      </c>
      <c r="B36">
        <v>26.494219000000001</v>
      </c>
      <c r="C36" s="3">
        <f t="shared" si="15"/>
        <v>11.671948848651242</v>
      </c>
      <c r="D36" s="9">
        <f t="shared" si="0"/>
        <v>0.97266240405427018</v>
      </c>
      <c r="E36" s="1">
        <v>41306</v>
      </c>
      <c r="F36">
        <v>64.703293000000002</v>
      </c>
      <c r="G36" s="5">
        <f t="shared" si="16"/>
        <v>4.101767733424869</v>
      </c>
      <c r="H36" s="9">
        <f t="shared" si="1"/>
        <v>0.34181397778540573</v>
      </c>
      <c r="I36" s="1">
        <v>41306</v>
      </c>
      <c r="J36">
        <v>74.481262000000001</v>
      </c>
      <c r="K36" s="3">
        <f t="shared" si="17"/>
        <v>-6.1185244386243181</v>
      </c>
      <c r="L36" s="9">
        <f t="shared" si="2"/>
        <v>-0.50987703655202654</v>
      </c>
      <c r="M36" s="1">
        <v>41306</v>
      </c>
      <c r="N36">
        <v>74.933036999999999</v>
      </c>
      <c r="O36" s="3">
        <f t="shared" si="18"/>
        <v>-6.6234569989661445</v>
      </c>
      <c r="P36" s="9">
        <f t="shared" si="3"/>
        <v>-0.55195474991384541</v>
      </c>
      <c r="Q36" s="1">
        <v>41306</v>
      </c>
      <c r="R36">
        <v>36.465530000000001</v>
      </c>
      <c r="S36" s="3">
        <f t="shared" si="19"/>
        <v>11.158387074855829</v>
      </c>
      <c r="T36" s="9">
        <f t="shared" si="4"/>
        <v>0.92986558957131915</v>
      </c>
      <c r="U36" s="1">
        <v>41306</v>
      </c>
      <c r="V36">
        <v>22.772413</v>
      </c>
      <c r="W36" s="3">
        <f t="shared" si="20"/>
        <v>-2.2512118041582823</v>
      </c>
      <c r="X36" s="10">
        <f t="shared" si="5"/>
        <v>-0.18760098367985686</v>
      </c>
      <c r="Y36" s="1">
        <v>41306</v>
      </c>
      <c r="Z36">
        <v>71.176322999999996</v>
      </c>
      <c r="AA36" s="3">
        <f t="shared" si="21"/>
        <v>4.8961812383679453</v>
      </c>
      <c r="AB36" s="9">
        <f t="shared" si="6"/>
        <v>0.40801510319732875</v>
      </c>
      <c r="AC36" s="1">
        <v>41306</v>
      </c>
      <c r="AD36">
        <v>156.819534</v>
      </c>
      <c r="AE36" s="3">
        <f t="shared" si="22"/>
        <v>-1.1030935204454995</v>
      </c>
      <c r="AF36" s="9">
        <f t="shared" si="7"/>
        <v>-9.1924460037124955E-2</v>
      </c>
      <c r="AG36" s="1">
        <v>41306</v>
      </c>
      <c r="AH36">
        <v>40.664763999999998</v>
      </c>
      <c r="AI36" s="3">
        <f t="shared" si="23"/>
        <v>4.6887577317659321</v>
      </c>
      <c r="AJ36" s="9">
        <f t="shared" si="8"/>
        <v>0.39072981098049436</v>
      </c>
      <c r="AK36" s="1">
        <v>41306</v>
      </c>
      <c r="AL36">
        <v>23.659254000000001</v>
      </c>
      <c r="AM36" s="3">
        <f t="shared" si="24"/>
        <v>1.2750572172888937</v>
      </c>
      <c r="AN36" s="9">
        <f t="shared" si="9"/>
        <v>0.1062547681074078</v>
      </c>
      <c r="AO36" s="1">
        <v>41306</v>
      </c>
      <c r="AP36">
        <v>62.064678000000001</v>
      </c>
      <c r="AQ36" s="3">
        <f t="shared" si="25"/>
        <v>2.1788684574542581</v>
      </c>
      <c r="AR36" s="9">
        <f t="shared" si="10"/>
        <v>0.18157237145452151</v>
      </c>
      <c r="AS36" s="1">
        <v>41306</v>
      </c>
      <c r="AT36">
        <v>59.737560000000002</v>
      </c>
      <c r="AU36" s="3">
        <f t="shared" si="26"/>
        <v>1.1865633932103166</v>
      </c>
      <c r="AV36" s="9">
        <f t="shared" si="11"/>
        <v>9.8880282767526376E-2</v>
      </c>
      <c r="AW36" s="4">
        <f t="shared" si="27"/>
        <v>0.16064900597964768</v>
      </c>
      <c r="AX36" s="3">
        <f t="shared" si="12"/>
        <v>1.927788071755772</v>
      </c>
      <c r="AY36">
        <f t="shared" si="13"/>
        <v>5.5268975806550662</v>
      </c>
      <c r="AZ36" s="3">
        <f t="shared" si="14"/>
        <v>19.145734835848163</v>
      </c>
    </row>
    <row r="37" spans="1:52" x14ac:dyDescent="0.25">
      <c r="A37" s="1">
        <v>41334</v>
      </c>
      <c r="B37">
        <v>28.220037000000001</v>
      </c>
      <c r="C37" s="3">
        <f t="shared" si="15"/>
        <v>6.5139417772609187</v>
      </c>
      <c r="D37" s="9">
        <f t="shared" si="0"/>
        <v>0.54282848143840989</v>
      </c>
      <c r="E37" s="1">
        <v>41334</v>
      </c>
      <c r="F37">
        <v>72.697792000000007</v>
      </c>
      <c r="G37" s="3">
        <f t="shared" si="16"/>
        <v>12.355629256767511</v>
      </c>
      <c r="H37" s="9">
        <f t="shared" si="1"/>
        <v>1.0296357713972926</v>
      </c>
      <c r="I37" s="1">
        <v>41334</v>
      </c>
      <c r="J37">
        <v>70.127075000000005</v>
      </c>
      <c r="K37" s="3">
        <f t="shared" si="17"/>
        <v>-5.8460166800073772</v>
      </c>
      <c r="L37" s="9">
        <f t="shared" si="2"/>
        <v>-0.48716805666728141</v>
      </c>
      <c r="M37" s="1">
        <v>41334</v>
      </c>
      <c r="N37">
        <v>73.354682999999994</v>
      </c>
      <c r="O37" s="3">
        <f t="shared" si="18"/>
        <v>-2.1063526358874318</v>
      </c>
      <c r="P37" s="9">
        <f t="shared" si="3"/>
        <v>-0.17552938632395265</v>
      </c>
      <c r="Q37" s="1">
        <v>41334</v>
      </c>
      <c r="R37">
        <v>38.878166</v>
      </c>
      <c r="S37" s="3">
        <f t="shared" si="19"/>
        <v>6.6162098836901562</v>
      </c>
      <c r="T37" s="9">
        <f t="shared" si="4"/>
        <v>0.55135082364084631</v>
      </c>
      <c r="U37" s="1">
        <v>41334</v>
      </c>
      <c r="V37">
        <v>22.568459000000001</v>
      </c>
      <c r="W37" s="3">
        <f t="shared" si="20"/>
        <v>-0.89561874712178957</v>
      </c>
      <c r="X37" s="10">
        <f t="shared" si="5"/>
        <v>-7.4634895593482464E-2</v>
      </c>
      <c r="Y37" s="1">
        <v>41334</v>
      </c>
      <c r="Z37">
        <v>75.145126000000005</v>
      </c>
      <c r="AA37" s="3">
        <f t="shared" si="21"/>
        <v>5.5760157770442964</v>
      </c>
      <c r="AB37" s="9">
        <f t="shared" si="6"/>
        <v>0.46466798142035803</v>
      </c>
      <c r="AC37" s="1">
        <v>41334</v>
      </c>
      <c r="AD37">
        <v>167.25791899999999</v>
      </c>
      <c r="AE37" s="3">
        <f t="shared" si="22"/>
        <v>6.6563040545701293</v>
      </c>
      <c r="AF37" s="9">
        <f t="shared" si="7"/>
        <v>0.55469200454751078</v>
      </c>
      <c r="AG37" s="1">
        <v>41334</v>
      </c>
      <c r="AH37">
        <v>39.451144999999997</v>
      </c>
      <c r="AI37" s="3">
        <f t="shared" si="23"/>
        <v>-2.9844486494499303</v>
      </c>
      <c r="AJ37" s="9">
        <f t="shared" si="8"/>
        <v>-0.24870405412082752</v>
      </c>
      <c r="AK37" s="1">
        <v>41334</v>
      </c>
      <c r="AL37">
        <v>24.550191999999999</v>
      </c>
      <c r="AM37" s="3">
        <f t="shared" si="24"/>
        <v>3.7657062221826543</v>
      </c>
      <c r="AN37" s="9">
        <f t="shared" si="9"/>
        <v>0.3138088518485545</v>
      </c>
      <c r="AO37" s="1">
        <v>41334</v>
      </c>
      <c r="AP37">
        <v>62.781604999999999</v>
      </c>
      <c r="AQ37" s="3">
        <f t="shared" si="25"/>
        <v>1.1551288480059436</v>
      </c>
      <c r="AR37" s="9">
        <f t="shared" si="10"/>
        <v>9.626073733382863E-2</v>
      </c>
      <c r="AS37" s="1">
        <v>41334</v>
      </c>
      <c r="AT37">
        <v>63.155720000000002</v>
      </c>
      <c r="AU37" s="3">
        <f t="shared" si="26"/>
        <v>5.7219611915853275</v>
      </c>
      <c r="AV37" s="9">
        <f t="shared" si="11"/>
        <v>0.47683009929877729</v>
      </c>
      <c r="AW37" s="4">
        <f t="shared" si="27"/>
        <v>0.2341567967861565</v>
      </c>
      <c r="AX37" s="3">
        <f t="shared" si="12"/>
        <v>2.8098815614338779</v>
      </c>
      <c r="AY37">
        <f t="shared" si="13"/>
        <v>4.9970737382538157</v>
      </c>
      <c r="AZ37" s="3">
        <f t="shared" si="14"/>
        <v>17.310371207647499</v>
      </c>
    </row>
    <row r="38" spans="1:52" x14ac:dyDescent="0.25">
      <c r="A38" s="1">
        <v>41365</v>
      </c>
      <c r="B38">
        <v>28.395727000000001</v>
      </c>
      <c r="C38" s="3">
        <f t="shared" si="15"/>
        <v>0.62257182724459026</v>
      </c>
      <c r="D38" s="9">
        <f t="shared" si="0"/>
        <v>5.1880985603715853E-2</v>
      </c>
      <c r="E38" s="1">
        <v>41365</v>
      </c>
      <c r="F38">
        <v>77.405997999999997</v>
      </c>
      <c r="G38" s="5">
        <f t="shared" si="16"/>
        <v>6.4764085269604736</v>
      </c>
      <c r="H38" s="9">
        <f t="shared" si="1"/>
        <v>0.53970071058003943</v>
      </c>
      <c r="I38" s="1">
        <v>41365</v>
      </c>
      <c r="J38">
        <v>68.272498999999996</v>
      </c>
      <c r="K38" s="3">
        <f t="shared" si="17"/>
        <v>-2.6445934041880519</v>
      </c>
      <c r="L38" s="9">
        <f t="shared" si="2"/>
        <v>-0.22038278368233766</v>
      </c>
      <c r="M38" s="1">
        <v>41365</v>
      </c>
      <c r="N38">
        <v>76.637054000000006</v>
      </c>
      <c r="O38" s="3">
        <f t="shared" si="18"/>
        <v>4.4746577393020868</v>
      </c>
      <c r="P38" s="9">
        <f t="shared" si="3"/>
        <v>0.37288814494184058</v>
      </c>
      <c r="Q38" s="1">
        <v>41365</v>
      </c>
      <c r="R38">
        <v>39.753329999999998</v>
      </c>
      <c r="S38" s="3">
        <f t="shared" si="19"/>
        <v>2.2510423974217253</v>
      </c>
      <c r="T38" s="9">
        <f t="shared" si="4"/>
        <v>0.18758686645181044</v>
      </c>
      <c r="U38" s="1">
        <v>41365</v>
      </c>
      <c r="V38">
        <v>21.806742</v>
      </c>
      <c r="W38" s="3">
        <f t="shared" si="20"/>
        <v>-3.375139614095942</v>
      </c>
      <c r="X38" s="10">
        <f t="shared" si="5"/>
        <v>-0.28126163450799518</v>
      </c>
      <c r="Y38" s="1">
        <v>41365</v>
      </c>
      <c r="Z38">
        <v>76.544501999999994</v>
      </c>
      <c r="AA38" s="3">
        <f t="shared" si="21"/>
        <v>1.8622312244176549</v>
      </c>
      <c r="AB38" s="9">
        <f t="shared" si="6"/>
        <v>0.15518593536813791</v>
      </c>
      <c r="AC38" s="1">
        <v>41365</v>
      </c>
      <c r="AD38">
        <v>158.82055700000001</v>
      </c>
      <c r="AE38" s="3">
        <f t="shared" si="22"/>
        <v>-5.0445216886860704</v>
      </c>
      <c r="AF38" s="9">
        <f t="shared" si="7"/>
        <v>-0.42037680739050587</v>
      </c>
      <c r="AG38" s="1">
        <v>41365</v>
      </c>
      <c r="AH38">
        <v>40.739581999999999</v>
      </c>
      <c r="AI38" s="3">
        <f t="shared" si="23"/>
        <v>3.2659052101022721</v>
      </c>
      <c r="AJ38" s="9">
        <f t="shared" si="8"/>
        <v>0.27215876750852269</v>
      </c>
      <c r="AK38" s="1">
        <v>41365</v>
      </c>
      <c r="AL38">
        <v>28.403057</v>
      </c>
      <c r="AM38" s="3">
        <f t="shared" si="24"/>
        <v>15.693828382279055</v>
      </c>
      <c r="AN38" s="9">
        <f t="shared" si="9"/>
        <v>1.3078190318565879</v>
      </c>
      <c r="AO38" s="1">
        <v>41365</v>
      </c>
      <c r="AP38">
        <v>62.54533</v>
      </c>
      <c r="AQ38" s="3">
        <f t="shared" si="25"/>
        <v>-0.37634431295599902</v>
      </c>
      <c r="AR38" s="9">
        <f t="shared" si="10"/>
        <v>-3.1362026079666587E-2</v>
      </c>
      <c r="AS38" s="1">
        <v>41365</v>
      </c>
      <c r="AT38">
        <v>66.018028000000001</v>
      </c>
      <c r="AU38" s="3">
        <f t="shared" si="26"/>
        <v>4.5321437234822097</v>
      </c>
      <c r="AV38" s="9">
        <f t="shared" si="11"/>
        <v>0.3776786436235175</v>
      </c>
      <c r="AW38" s="4">
        <f t="shared" si="27"/>
        <v>0.17780891032874363</v>
      </c>
      <c r="AX38" s="3">
        <f t="shared" si="12"/>
        <v>2.1337069239449233</v>
      </c>
      <c r="AY38">
        <f t="shared" si="13"/>
        <v>5.2301118950490739</v>
      </c>
      <c r="AZ38" s="3">
        <f t="shared" si="14"/>
        <v>18.11763906299068</v>
      </c>
    </row>
    <row r="39" spans="1:52" x14ac:dyDescent="0.25">
      <c r="A39" s="1">
        <v>41395</v>
      </c>
      <c r="B39">
        <v>26.965064999999999</v>
      </c>
      <c r="C39" s="3">
        <f t="shared" si="15"/>
        <v>-5.0383003048310808</v>
      </c>
      <c r="D39" s="9">
        <f t="shared" si="0"/>
        <v>-0.41985835873592342</v>
      </c>
      <c r="E39" s="1">
        <v>41395</v>
      </c>
      <c r="F39">
        <v>83.850127999999998</v>
      </c>
      <c r="G39" s="3">
        <f t="shared" si="16"/>
        <v>8.3251042122084673</v>
      </c>
      <c r="H39" s="9">
        <f t="shared" si="1"/>
        <v>0.69375868435070565</v>
      </c>
      <c r="I39" s="1">
        <v>41395</v>
      </c>
      <c r="J39">
        <v>69.628074999999995</v>
      </c>
      <c r="K39" s="3">
        <f t="shared" si="17"/>
        <v>1.9855373977155859</v>
      </c>
      <c r="L39" s="9">
        <f t="shared" si="2"/>
        <v>0.16546144980963215</v>
      </c>
      <c r="M39" s="1">
        <v>41395</v>
      </c>
      <c r="N39">
        <v>74.757591000000005</v>
      </c>
      <c r="O39" s="3">
        <f t="shared" si="18"/>
        <v>-2.4524207310996076</v>
      </c>
      <c r="P39" s="9">
        <f t="shared" si="3"/>
        <v>-0.20436839425830064</v>
      </c>
      <c r="Q39" s="1">
        <v>41395</v>
      </c>
      <c r="R39">
        <v>37.372967000000003</v>
      </c>
      <c r="S39" s="3">
        <f t="shared" si="19"/>
        <v>-5.9878329689613308</v>
      </c>
      <c r="T39" s="9">
        <f t="shared" si="4"/>
        <v>-0.49898608074677758</v>
      </c>
      <c r="U39" s="1">
        <v>41395</v>
      </c>
      <c r="V39">
        <v>22.518509000000002</v>
      </c>
      <c r="W39" s="3">
        <f t="shared" si="20"/>
        <v>3.2639768013030181</v>
      </c>
      <c r="X39" s="10">
        <f t="shared" si="5"/>
        <v>0.27199806677525151</v>
      </c>
      <c r="Y39" s="1">
        <v>41395</v>
      </c>
      <c r="Z39">
        <v>76.501587000000001</v>
      </c>
      <c r="AA39" s="3">
        <f t="shared" si="21"/>
        <v>-5.6065424529110661E-2</v>
      </c>
      <c r="AB39" s="9">
        <f t="shared" si="6"/>
        <v>-4.6721187107592217E-3</v>
      </c>
      <c r="AC39" s="1">
        <v>41395</v>
      </c>
      <c r="AD39">
        <v>163.11762999999999</v>
      </c>
      <c r="AE39" s="3">
        <f t="shared" si="22"/>
        <v>2.7056151175694358</v>
      </c>
      <c r="AF39" s="9">
        <f t="shared" si="7"/>
        <v>0.22546792646411964</v>
      </c>
      <c r="AG39" s="1">
        <v>41395</v>
      </c>
      <c r="AH39">
        <v>45.66169</v>
      </c>
      <c r="AI39" s="3">
        <f t="shared" si="23"/>
        <v>12.081881448857285</v>
      </c>
      <c r="AJ39" s="9">
        <f t="shared" si="8"/>
        <v>1.0068234540714405</v>
      </c>
      <c r="AK39" s="1">
        <v>41395</v>
      </c>
      <c r="AL39">
        <v>29.947638000000001</v>
      </c>
      <c r="AM39" s="3">
        <f t="shared" si="24"/>
        <v>5.4380801334166273</v>
      </c>
      <c r="AN39" s="9">
        <f t="shared" si="9"/>
        <v>0.45317334445138563</v>
      </c>
      <c r="AO39" s="1">
        <v>41395</v>
      </c>
      <c r="AP39">
        <v>62.996268999999998</v>
      </c>
      <c r="AQ39" s="3">
        <f t="shared" si="25"/>
        <v>0.72097948799694278</v>
      </c>
      <c r="AR39" s="9">
        <f t="shared" si="10"/>
        <v>6.0081623999745232E-2</v>
      </c>
      <c r="AS39" s="1">
        <v>41395</v>
      </c>
      <c r="AT39">
        <v>63.571655</v>
      </c>
      <c r="AU39" s="3">
        <f t="shared" si="26"/>
        <v>-3.7056135636162919</v>
      </c>
      <c r="AV39" s="9">
        <f t="shared" si="11"/>
        <v>-0.30880113030135764</v>
      </c>
      <c r="AW39" s="4">
        <f t="shared" si="27"/>
        <v>0.11077526670532012</v>
      </c>
      <c r="AX39" s="3">
        <f t="shared" si="12"/>
        <v>1.3293032004638414</v>
      </c>
      <c r="AY39">
        <f t="shared" si="13"/>
        <v>5.1912569713665313</v>
      </c>
      <c r="AZ39" s="3">
        <f t="shared" si="14"/>
        <v>17.983041659105929</v>
      </c>
    </row>
    <row r="40" spans="1:52" x14ac:dyDescent="0.25">
      <c r="A40" s="1">
        <v>41426</v>
      </c>
      <c r="B40">
        <v>28.530108999999999</v>
      </c>
      <c r="C40" s="3">
        <f t="shared" si="15"/>
        <v>5.8039689501953751</v>
      </c>
      <c r="D40" s="9">
        <f t="shared" si="0"/>
        <v>0.4836640791829479</v>
      </c>
      <c r="E40" s="1">
        <v>41426</v>
      </c>
      <c r="F40">
        <v>87.192336999999995</v>
      </c>
      <c r="G40" s="5">
        <f t="shared" si="16"/>
        <v>3.9859318998296542</v>
      </c>
      <c r="H40" s="9">
        <f t="shared" si="1"/>
        <v>0.3321609916524712</v>
      </c>
      <c r="I40" s="1">
        <v>41426</v>
      </c>
      <c r="J40">
        <v>66.941956000000005</v>
      </c>
      <c r="K40" s="3">
        <f t="shared" si="17"/>
        <v>-3.8578102295661498</v>
      </c>
      <c r="L40" s="9">
        <f t="shared" si="2"/>
        <v>-0.32148418579717913</v>
      </c>
      <c r="M40" s="1">
        <v>41426</v>
      </c>
      <c r="N40">
        <v>69.728568999999993</v>
      </c>
      <c r="O40" s="3">
        <f t="shared" si="18"/>
        <v>-6.7271054788269087</v>
      </c>
      <c r="P40" s="9">
        <f t="shared" si="3"/>
        <v>-0.56059212323557572</v>
      </c>
      <c r="Q40" s="1">
        <v>41426</v>
      </c>
      <c r="R40">
        <v>38.524006</v>
      </c>
      <c r="S40" s="3">
        <f t="shared" si="19"/>
        <v>3.0798705385098195</v>
      </c>
      <c r="T40" s="9">
        <f t="shared" si="4"/>
        <v>0.25665587820915164</v>
      </c>
      <c r="U40" s="1">
        <v>41426</v>
      </c>
      <c r="V40">
        <v>21.527863</v>
      </c>
      <c r="W40" s="3">
        <f t="shared" si="20"/>
        <v>-4.3992521884996982</v>
      </c>
      <c r="X40" s="10">
        <f t="shared" si="5"/>
        <v>-0.36660434904164152</v>
      </c>
      <c r="Y40" s="1">
        <v>41426</v>
      </c>
      <c r="Z40">
        <v>77.013221999999999</v>
      </c>
      <c r="AA40" s="3">
        <f t="shared" si="21"/>
        <v>0.66879004745352311</v>
      </c>
      <c r="AB40" s="9">
        <f t="shared" si="6"/>
        <v>5.5732503954460257E-2</v>
      </c>
      <c r="AC40" s="1">
        <v>41426</v>
      </c>
      <c r="AD40">
        <v>150.56016500000001</v>
      </c>
      <c r="AE40" s="3">
        <f t="shared" si="22"/>
        <v>-7.6984106500321143</v>
      </c>
      <c r="AF40" s="9">
        <f t="shared" si="7"/>
        <v>-0.64153422083600953</v>
      </c>
      <c r="AG40" s="1">
        <v>41426</v>
      </c>
      <c r="AH40">
        <v>44.156075000000001</v>
      </c>
      <c r="AI40" s="3">
        <f t="shared" si="23"/>
        <v>-3.2973264896678129</v>
      </c>
      <c r="AJ40" s="9">
        <f t="shared" si="8"/>
        <v>-0.27477720747231776</v>
      </c>
      <c r="AK40" s="1">
        <v>41426</v>
      </c>
      <c r="AL40">
        <v>29.846550000000001</v>
      </c>
      <c r="AM40" s="3">
        <f t="shared" si="24"/>
        <v>-0.33754915830090082</v>
      </c>
      <c r="AN40" s="9">
        <f t="shared" si="9"/>
        <v>-2.8129096525075069E-2</v>
      </c>
      <c r="AO40" s="1">
        <v>41426</v>
      </c>
      <c r="AP40">
        <v>63.185012999999998</v>
      </c>
      <c r="AQ40" s="3">
        <f t="shared" si="25"/>
        <v>0.29961139444623269</v>
      </c>
      <c r="AR40" s="9">
        <f t="shared" si="10"/>
        <v>2.4967616203852724E-2</v>
      </c>
      <c r="AS40" s="1">
        <v>41426</v>
      </c>
      <c r="AT40">
        <v>63.653872999999997</v>
      </c>
      <c r="AU40" s="3">
        <f t="shared" si="26"/>
        <v>0.12933122474158876</v>
      </c>
      <c r="AV40" s="9">
        <f t="shared" si="11"/>
        <v>1.0777602061799063E-2</v>
      </c>
      <c r="AW40" s="4">
        <f t="shared" si="27"/>
        <v>-7.916634704947044E-2</v>
      </c>
      <c r="AX40" s="3">
        <f t="shared" si="12"/>
        <v>-0.94999616459364522</v>
      </c>
      <c r="AY40">
        <f t="shared" si="13"/>
        <v>4.0480949722706185</v>
      </c>
      <c r="AZ40" s="3">
        <f t="shared" si="14"/>
        <v>14.023012331673673</v>
      </c>
    </row>
    <row r="41" spans="1:52" x14ac:dyDescent="0.25">
      <c r="A41" s="1">
        <v>41456</v>
      </c>
      <c r="B41">
        <v>30.683966000000002</v>
      </c>
      <c r="C41" s="3">
        <f t="shared" si="15"/>
        <v>7.549417354136299</v>
      </c>
      <c r="D41" s="9">
        <f t="shared" si="0"/>
        <v>0.62911811284469155</v>
      </c>
      <c r="E41" s="1">
        <v>41456</v>
      </c>
      <c r="F41">
        <v>89.456412999999998</v>
      </c>
      <c r="G41" s="3">
        <f t="shared" si="16"/>
        <v>2.596645620359967</v>
      </c>
      <c r="H41" s="9">
        <f t="shared" si="1"/>
        <v>0.21638713502999726</v>
      </c>
      <c r="I41" s="1">
        <v>41456</v>
      </c>
      <c r="J41">
        <v>67.282784000000007</v>
      </c>
      <c r="K41" s="3">
        <f t="shared" si="17"/>
        <v>0.50913958952738381</v>
      </c>
      <c r="L41" s="9">
        <f t="shared" si="2"/>
        <v>4.2428299127281986E-2</v>
      </c>
      <c r="M41" s="1">
        <v>41456</v>
      </c>
      <c r="N41">
        <v>71.734206999999998</v>
      </c>
      <c r="O41" s="3">
        <f t="shared" si="18"/>
        <v>2.8763504382256935</v>
      </c>
      <c r="P41" s="9">
        <f t="shared" si="3"/>
        <v>0.23969586985214111</v>
      </c>
      <c r="Q41" s="1">
        <v>41456</v>
      </c>
      <c r="R41">
        <v>41.278548999999998</v>
      </c>
      <c r="S41" s="3">
        <f t="shared" si="19"/>
        <v>7.1501987617798584</v>
      </c>
      <c r="T41" s="9">
        <f t="shared" si="4"/>
        <v>0.59584989681498823</v>
      </c>
      <c r="U41" s="1">
        <v>41456</v>
      </c>
      <c r="V41">
        <v>21.515373</v>
      </c>
      <c r="W41" s="3">
        <f t="shared" si="20"/>
        <v>-5.8017834840363242E-2</v>
      </c>
      <c r="X41" s="10">
        <f t="shared" si="5"/>
        <v>-4.8348195700302701E-3</v>
      </c>
      <c r="Y41" s="1">
        <v>41456</v>
      </c>
      <c r="Z41">
        <v>81.835159000000004</v>
      </c>
      <c r="AA41" s="3">
        <f t="shared" si="21"/>
        <v>6.2611807099825088</v>
      </c>
      <c r="AB41" s="9">
        <f t="shared" si="6"/>
        <v>0.5217650591652091</v>
      </c>
      <c r="AC41" s="1">
        <v>41456</v>
      </c>
      <c r="AD41">
        <v>153.656296</v>
      </c>
      <c r="AE41" s="3">
        <f t="shared" si="22"/>
        <v>2.0564078154404157</v>
      </c>
      <c r="AF41" s="9">
        <f t="shared" si="7"/>
        <v>0.17136731795336799</v>
      </c>
      <c r="AG41" s="1">
        <v>41456</v>
      </c>
      <c r="AH41">
        <v>46.615237999999998</v>
      </c>
      <c r="AI41" s="3">
        <f t="shared" si="23"/>
        <v>5.5692517960439112</v>
      </c>
      <c r="AJ41" s="9">
        <f t="shared" si="8"/>
        <v>0.46410431633699262</v>
      </c>
      <c r="AK41" s="1">
        <v>41456</v>
      </c>
      <c r="AL41">
        <v>27.513439000000002</v>
      </c>
      <c r="AM41" s="3">
        <f t="shared" si="24"/>
        <v>-7.8170207276887904</v>
      </c>
      <c r="AN41" s="9">
        <f t="shared" si="9"/>
        <v>-0.65141839397406587</v>
      </c>
      <c r="AO41" s="1">
        <v>41456</v>
      </c>
      <c r="AP41">
        <v>65.901527000000002</v>
      </c>
      <c r="AQ41" s="3">
        <f t="shared" si="25"/>
        <v>4.2993011649772139</v>
      </c>
      <c r="AR41" s="9">
        <f t="shared" si="10"/>
        <v>0.35827509708143451</v>
      </c>
      <c r="AS41" s="1">
        <v>41456</v>
      </c>
      <c r="AT41">
        <v>66.602019999999996</v>
      </c>
      <c r="AU41" s="3">
        <f t="shared" si="26"/>
        <v>4.6315280768540177</v>
      </c>
      <c r="AV41" s="9">
        <f t="shared" si="11"/>
        <v>0.38596067307116816</v>
      </c>
      <c r="AW41" s="4">
        <f t="shared" si="27"/>
        <v>0.22836142797947512</v>
      </c>
      <c r="AX41" s="3">
        <f t="shared" si="12"/>
        <v>2.7403371357537014</v>
      </c>
      <c r="AY41">
        <f t="shared" si="13"/>
        <v>4.0117344412914928</v>
      </c>
      <c r="AZ41" s="3">
        <f t="shared" si="14"/>
        <v>13.897055757581617</v>
      </c>
    </row>
    <row r="42" spans="1:52" x14ac:dyDescent="0.25">
      <c r="A42" s="1">
        <v>41487</v>
      </c>
      <c r="B42">
        <v>29.623858999999999</v>
      </c>
      <c r="C42" s="3">
        <f t="shared" si="15"/>
        <v>-3.4549217007997015</v>
      </c>
      <c r="D42" s="9">
        <f t="shared" si="0"/>
        <v>-0.28791014173330848</v>
      </c>
      <c r="E42" s="1">
        <v>41487</v>
      </c>
      <c r="F42">
        <v>88.452042000000006</v>
      </c>
      <c r="G42" s="5">
        <f t="shared" si="16"/>
        <v>-1.1227490196817884</v>
      </c>
      <c r="H42" s="9">
        <f t="shared" si="1"/>
        <v>-9.3562418306815706E-2</v>
      </c>
      <c r="I42" s="1">
        <v>41487</v>
      </c>
      <c r="J42">
        <v>67.449462999999994</v>
      </c>
      <c r="K42" s="3">
        <f t="shared" si="17"/>
        <v>0.24772904759706108</v>
      </c>
      <c r="L42" s="9">
        <f t="shared" si="2"/>
        <v>2.0644087299755091E-2</v>
      </c>
      <c r="M42" s="1">
        <v>41487</v>
      </c>
      <c r="N42">
        <v>72.226433</v>
      </c>
      <c r="O42" s="3">
        <f t="shared" si="18"/>
        <v>0.6861803044675775</v>
      </c>
      <c r="P42" s="9">
        <f t="shared" si="3"/>
        <v>5.7181692038964789E-2</v>
      </c>
      <c r="Q42" s="1">
        <v>41487</v>
      </c>
      <c r="R42">
        <v>39.456924000000001</v>
      </c>
      <c r="S42" s="3">
        <f t="shared" si="19"/>
        <v>-4.4130063777193271</v>
      </c>
      <c r="T42" s="9">
        <f t="shared" si="4"/>
        <v>-0.36775053147661058</v>
      </c>
      <c r="U42" s="1">
        <v>41487</v>
      </c>
      <c r="V42">
        <v>20.807767999999999</v>
      </c>
      <c r="W42" s="3">
        <f t="shared" si="20"/>
        <v>-3.2888344533929339</v>
      </c>
      <c r="X42" s="10">
        <f t="shared" si="5"/>
        <v>-0.27406953778274451</v>
      </c>
      <c r="Y42" s="1">
        <v>41487</v>
      </c>
      <c r="Z42">
        <v>79.316383000000002</v>
      </c>
      <c r="AA42" s="3">
        <f t="shared" si="21"/>
        <v>-3.0778653463604835</v>
      </c>
      <c r="AB42" s="9">
        <f t="shared" si="6"/>
        <v>-0.25648877886337362</v>
      </c>
      <c r="AC42" s="1">
        <v>41487</v>
      </c>
      <c r="AD42">
        <v>143.59581</v>
      </c>
      <c r="AE42" s="3">
        <f t="shared" si="22"/>
        <v>-6.5473958841230928</v>
      </c>
      <c r="AF42" s="9">
        <f t="shared" si="7"/>
        <v>-0.54561632367692436</v>
      </c>
      <c r="AG42" s="1">
        <v>41487</v>
      </c>
      <c r="AH42">
        <v>42.573914000000002</v>
      </c>
      <c r="AI42" s="3">
        <f t="shared" si="23"/>
        <v>-8.6695341982379155</v>
      </c>
      <c r="AJ42" s="9">
        <f t="shared" si="8"/>
        <v>-0.72246118318649299</v>
      </c>
      <c r="AK42" s="1">
        <v>41487</v>
      </c>
      <c r="AL42">
        <v>28.861457999999999</v>
      </c>
      <c r="AM42" s="3">
        <f t="shared" si="24"/>
        <v>4.8994929350707377</v>
      </c>
      <c r="AN42" s="9">
        <f t="shared" si="9"/>
        <v>0.40829107792256147</v>
      </c>
      <c r="AO42" s="1">
        <v>41487</v>
      </c>
      <c r="AP42">
        <v>64.402061000000003</v>
      </c>
      <c r="AQ42" s="3">
        <f t="shared" si="25"/>
        <v>-2.2753129832636474</v>
      </c>
      <c r="AR42" s="9">
        <f t="shared" si="10"/>
        <v>-0.18960941527197062</v>
      </c>
      <c r="AS42" s="1">
        <v>41487</v>
      </c>
      <c r="AT42">
        <v>62.363551999999999</v>
      </c>
      <c r="AU42" s="3">
        <f t="shared" si="26"/>
        <v>-6.3638730476943461</v>
      </c>
      <c r="AV42" s="9">
        <f t="shared" si="11"/>
        <v>-0.53032275397452888</v>
      </c>
      <c r="AW42" s="4">
        <f t="shared" si="27"/>
        <v>-0.21397494053934527</v>
      </c>
      <c r="AX42" s="3">
        <f t="shared" si="12"/>
        <v>-2.5676992864721431</v>
      </c>
      <c r="AY42">
        <f t="shared" si="13"/>
        <v>3.5160490756441178</v>
      </c>
      <c r="AZ42" s="3">
        <f t="shared" si="14"/>
        <v>12.179951281842397</v>
      </c>
    </row>
    <row r="43" spans="1:52" x14ac:dyDescent="0.25">
      <c r="A43" s="1">
        <v>41518</v>
      </c>
      <c r="B43">
        <v>31.157088999999999</v>
      </c>
      <c r="C43" s="3">
        <f t="shared" si="15"/>
        <v>5.1756592549269138</v>
      </c>
      <c r="D43" s="9">
        <f t="shared" si="0"/>
        <v>0.43130493791057617</v>
      </c>
      <c r="E43" s="1">
        <v>41518</v>
      </c>
      <c r="F43">
        <v>100.465935</v>
      </c>
      <c r="G43" s="3">
        <f t="shared" si="16"/>
        <v>13.582380608013544</v>
      </c>
      <c r="H43" s="9">
        <f t="shared" si="1"/>
        <v>1.1318650506677954</v>
      </c>
      <c r="I43" s="1">
        <v>41518</v>
      </c>
      <c r="J43">
        <v>68.152237</v>
      </c>
      <c r="K43" s="3">
        <f t="shared" si="17"/>
        <v>1.0419267533679328</v>
      </c>
      <c r="L43" s="9">
        <f t="shared" si="2"/>
        <v>8.6827229447327736E-2</v>
      </c>
      <c r="M43" s="1">
        <v>41518</v>
      </c>
      <c r="N43">
        <v>70.283462999999998</v>
      </c>
      <c r="O43" s="3">
        <f t="shared" si="18"/>
        <v>-2.6901093121959967</v>
      </c>
      <c r="P43" s="9">
        <f t="shared" si="3"/>
        <v>-0.22417577601633307</v>
      </c>
      <c r="Q43" s="1">
        <v>41518</v>
      </c>
      <c r="R43">
        <v>38.336903</v>
      </c>
      <c r="S43" s="3">
        <f t="shared" si="19"/>
        <v>-2.838591776692986</v>
      </c>
      <c r="T43" s="9">
        <f t="shared" si="4"/>
        <v>-0.23654931472441551</v>
      </c>
      <c r="U43" s="1">
        <v>41518</v>
      </c>
      <c r="V43">
        <v>23.226112000000001</v>
      </c>
      <c r="W43" s="3">
        <f t="shared" si="20"/>
        <v>11.622313359126272</v>
      </c>
      <c r="X43" s="10">
        <f t="shared" si="5"/>
        <v>0.96852611326052263</v>
      </c>
      <c r="Y43" s="1">
        <v>41518</v>
      </c>
      <c r="Z43">
        <v>80.199180999999996</v>
      </c>
      <c r="AA43" s="3">
        <f t="shared" si="21"/>
        <v>1.1130083932344645</v>
      </c>
      <c r="AB43" s="9">
        <f t="shared" si="6"/>
        <v>9.2750699436205383E-2</v>
      </c>
      <c r="AC43" s="1">
        <v>41518</v>
      </c>
      <c r="AD43">
        <v>146.61767599999999</v>
      </c>
      <c r="AE43" s="3">
        <f t="shared" si="22"/>
        <v>2.1044249132338813</v>
      </c>
      <c r="AF43" s="9">
        <f t="shared" si="7"/>
        <v>0.1753687427694901</v>
      </c>
      <c r="AG43" s="1">
        <v>41518</v>
      </c>
      <c r="AH43">
        <v>43.551281000000003</v>
      </c>
      <c r="AI43" s="3">
        <f t="shared" si="23"/>
        <v>2.295694494990526</v>
      </c>
      <c r="AJ43" s="9">
        <f t="shared" si="8"/>
        <v>0.19130787458254384</v>
      </c>
      <c r="AK43" s="1">
        <v>41518</v>
      </c>
      <c r="AL43">
        <v>28.960408999999999</v>
      </c>
      <c r="AM43" s="3">
        <f t="shared" si="24"/>
        <v>0.34284823725814395</v>
      </c>
      <c r="AN43" s="9">
        <f t="shared" si="9"/>
        <v>2.8570686438178661E-2</v>
      </c>
      <c r="AO43" s="1">
        <v>41518</v>
      </c>
      <c r="AP43">
        <v>62.500351000000002</v>
      </c>
      <c r="AQ43" s="3">
        <f t="shared" si="25"/>
        <v>-2.9528713374561124</v>
      </c>
      <c r="AR43" s="9">
        <f t="shared" si="10"/>
        <v>-0.24607261145467604</v>
      </c>
      <c r="AS43" s="1">
        <v>41518</v>
      </c>
      <c r="AT43">
        <v>63.584766000000002</v>
      </c>
      <c r="AU43" s="3">
        <f t="shared" si="26"/>
        <v>1.9582175178219536</v>
      </c>
      <c r="AV43" s="9">
        <f t="shared" si="11"/>
        <v>0.16318479315182946</v>
      </c>
      <c r="AW43" s="4">
        <f t="shared" si="27"/>
        <v>0.19714680195915729</v>
      </c>
      <c r="AX43" s="3">
        <f t="shared" si="12"/>
        <v>2.3657616235098873</v>
      </c>
      <c r="AY43">
        <f t="shared" si="13"/>
        <v>5.0622277878173128</v>
      </c>
      <c r="AZ43" s="3">
        <f t="shared" si="14"/>
        <v>17.536071455973175</v>
      </c>
    </row>
    <row r="44" spans="1:52" x14ac:dyDescent="0.25">
      <c r="A44" s="1">
        <v>41548</v>
      </c>
      <c r="B44">
        <v>34.590797000000002</v>
      </c>
      <c r="C44" s="3">
        <f t="shared" si="15"/>
        <v>11.02063161292123</v>
      </c>
      <c r="D44" s="9">
        <f t="shared" si="0"/>
        <v>0.91838596774343584</v>
      </c>
      <c r="E44" s="1">
        <v>41548</v>
      </c>
      <c r="F44">
        <v>111.581299</v>
      </c>
      <c r="G44" s="5">
        <f t="shared" si="16"/>
        <v>11.063813819082059</v>
      </c>
      <c r="H44" s="9">
        <f t="shared" si="1"/>
        <v>0.92198448492350493</v>
      </c>
      <c r="I44" s="1">
        <v>41548</v>
      </c>
      <c r="J44">
        <v>68.119545000000002</v>
      </c>
      <c r="K44" s="3">
        <f t="shared" si="17"/>
        <v>-4.7969078403101099E-2</v>
      </c>
      <c r="L44" s="9">
        <f t="shared" si="2"/>
        <v>-3.9974232002584252E-3</v>
      </c>
      <c r="M44" s="1">
        <v>41548</v>
      </c>
      <c r="N44">
        <v>71.100479000000007</v>
      </c>
      <c r="O44" s="3">
        <f t="shared" si="18"/>
        <v>1.1624583723201141</v>
      </c>
      <c r="P44" s="9">
        <f t="shared" si="3"/>
        <v>9.6871531026676172E-2</v>
      </c>
      <c r="Q44" s="1">
        <v>41548</v>
      </c>
      <c r="R44">
        <v>40.336948</v>
      </c>
      <c r="S44" s="3">
        <f t="shared" si="19"/>
        <v>5.2170228774087466</v>
      </c>
      <c r="T44" s="9">
        <f t="shared" si="4"/>
        <v>0.43475190645072886</v>
      </c>
      <c r="U44" s="1">
        <v>41548</v>
      </c>
      <c r="V44">
        <v>21.939938000000001</v>
      </c>
      <c r="W44" s="3">
        <f t="shared" si="20"/>
        <v>-5.537620760633545</v>
      </c>
      <c r="X44" s="10">
        <f t="shared" si="5"/>
        <v>-0.4614683967194621</v>
      </c>
      <c r="Y44" s="1">
        <v>41548</v>
      </c>
      <c r="Z44">
        <v>86.042854000000005</v>
      </c>
      <c r="AA44" s="3">
        <f t="shared" si="21"/>
        <v>7.2864497207272105</v>
      </c>
      <c r="AB44" s="9">
        <f t="shared" si="6"/>
        <v>0.60720414339393425</v>
      </c>
      <c r="AC44" s="1">
        <v>41548</v>
      </c>
      <c r="AD44">
        <v>141.89089999999999</v>
      </c>
      <c r="AE44" s="3">
        <f t="shared" si="22"/>
        <v>-3.2238786815854326</v>
      </c>
      <c r="AF44" s="9">
        <f t="shared" si="7"/>
        <v>-0.26865655679878603</v>
      </c>
      <c r="AG44" s="1">
        <v>41548</v>
      </c>
      <c r="AH44">
        <v>43.424895999999997</v>
      </c>
      <c r="AI44" s="3">
        <f t="shared" si="23"/>
        <v>-0.29019812298978342</v>
      </c>
      <c r="AJ44" s="9">
        <f t="shared" si="8"/>
        <v>-2.4183176915815285E-2</v>
      </c>
      <c r="AK44" s="1">
        <v>41548</v>
      </c>
      <c r="AL44">
        <v>30.813949999999998</v>
      </c>
      <c r="AM44" s="3">
        <f t="shared" si="24"/>
        <v>6.4002583665168551</v>
      </c>
      <c r="AN44" s="9">
        <f t="shared" si="9"/>
        <v>0.53335486387640463</v>
      </c>
      <c r="AO44" s="1">
        <v>41548</v>
      </c>
      <c r="AP44">
        <v>66.766807999999997</v>
      </c>
      <c r="AQ44" s="3">
        <f t="shared" si="25"/>
        <v>6.8262928635392708</v>
      </c>
      <c r="AR44" s="9">
        <f t="shared" si="10"/>
        <v>0.5688577386282726</v>
      </c>
      <c r="AS44" s="1">
        <v>41548</v>
      </c>
      <c r="AT44">
        <v>65.983376000000007</v>
      </c>
      <c r="AU44" s="3">
        <f t="shared" si="26"/>
        <v>3.7723029443876621</v>
      </c>
      <c r="AV44" s="9">
        <f t="shared" si="11"/>
        <v>0.31435857869897182</v>
      </c>
      <c r="AW44" s="4">
        <f t="shared" si="27"/>
        <v>0.27980489700827749</v>
      </c>
      <c r="AX44" s="3">
        <f t="shared" si="12"/>
        <v>3.3576587640993298</v>
      </c>
      <c r="AY44">
        <f t="shared" si="13"/>
        <v>5.0800802633949669</v>
      </c>
      <c r="AZ44" s="3">
        <f t="shared" si="14"/>
        <v>17.597914245455932</v>
      </c>
    </row>
    <row r="45" spans="1:52" x14ac:dyDescent="0.25">
      <c r="A45" s="1">
        <v>41579</v>
      </c>
      <c r="B45">
        <v>34.041069</v>
      </c>
      <c r="C45" s="3">
        <f t="shared" si="15"/>
        <v>-1.5892319566964641</v>
      </c>
      <c r="D45" s="9">
        <f t="shared" si="0"/>
        <v>-0.13243599639137202</v>
      </c>
      <c r="E45" s="1">
        <v>41579</v>
      </c>
      <c r="F45">
        <v>114.787659</v>
      </c>
      <c r="G45" s="3">
        <f t="shared" si="16"/>
        <v>2.8735639652304137</v>
      </c>
      <c r="H45" s="9">
        <f t="shared" si="1"/>
        <v>0.23946366376920114</v>
      </c>
      <c r="I45" s="1">
        <v>41579</v>
      </c>
      <c r="J45">
        <v>69.617035000000001</v>
      </c>
      <c r="K45" s="3">
        <f t="shared" si="17"/>
        <v>2.1983264861795524</v>
      </c>
      <c r="L45" s="9">
        <f t="shared" si="2"/>
        <v>0.18319387384829602</v>
      </c>
      <c r="M45" s="1">
        <v>41579</v>
      </c>
      <c r="N45">
        <v>73.185508999999996</v>
      </c>
      <c r="O45" s="3">
        <f t="shared" si="18"/>
        <v>2.9325118892658781</v>
      </c>
      <c r="P45" s="9">
        <f t="shared" si="3"/>
        <v>0.24437599077215652</v>
      </c>
      <c r="Q45" s="1">
        <v>41579</v>
      </c>
      <c r="R45">
        <v>40.666961999999998</v>
      </c>
      <c r="S45" s="3">
        <f t="shared" si="19"/>
        <v>0.81814320706662913</v>
      </c>
      <c r="T45" s="9">
        <f t="shared" si="4"/>
        <v>6.8178600588885765E-2</v>
      </c>
      <c r="U45" s="1">
        <v>41579</v>
      </c>
      <c r="V45">
        <v>21.028376000000002</v>
      </c>
      <c r="W45" s="3">
        <f t="shared" si="20"/>
        <v>-4.1548066361901297</v>
      </c>
      <c r="X45" s="10">
        <f t="shared" si="5"/>
        <v>-0.34623388634917746</v>
      </c>
      <c r="Y45" s="1">
        <v>41579</v>
      </c>
      <c r="Z45">
        <v>84.005386000000001</v>
      </c>
      <c r="AA45" s="3">
        <f t="shared" si="21"/>
        <v>-2.3679688728130794</v>
      </c>
      <c r="AB45" s="9">
        <f t="shared" si="6"/>
        <v>-0.19733073940108994</v>
      </c>
      <c r="AC45" s="1">
        <v>41579</v>
      </c>
      <c r="AD45">
        <v>142.26300000000001</v>
      </c>
      <c r="AE45" s="3">
        <f t="shared" si="22"/>
        <v>0.26224373797052342</v>
      </c>
      <c r="AF45" s="9">
        <f t="shared" si="7"/>
        <v>2.1853644830876953E-2</v>
      </c>
      <c r="AG45" s="1">
        <v>41579</v>
      </c>
      <c r="AH45">
        <v>48.565745999999997</v>
      </c>
      <c r="AI45" s="3">
        <f t="shared" si="23"/>
        <v>11.838485462348606</v>
      </c>
      <c r="AJ45" s="9">
        <f t="shared" si="8"/>
        <v>0.9865404551957172</v>
      </c>
      <c r="AK45" s="1">
        <v>41579</v>
      </c>
      <c r="AL45">
        <v>33.180908000000002</v>
      </c>
      <c r="AM45" s="3">
        <f t="shared" si="24"/>
        <v>7.6814494733716518</v>
      </c>
      <c r="AN45" s="9">
        <f t="shared" si="9"/>
        <v>0.64012078944763762</v>
      </c>
      <c r="AO45" s="1">
        <v>41579</v>
      </c>
      <c r="AP45">
        <v>70.179916000000006</v>
      </c>
      <c r="AQ45" s="3">
        <f t="shared" si="25"/>
        <v>5.1119831878139337</v>
      </c>
      <c r="AR45" s="9">
        <f t="shared" si="10"/>
        <v>0.42599859898449449</v>
      </c>
      <c r="AS45" s="1">
        <v>41579</v>
      </c>
      <c r="AT45">
        <v>69.645775</v>
      </c>
      <c r="AU45" s="3">
        <f t="shared" si="26"/>
        <v>5.5504874439889118</v>
      </c>
      <c r="AV45" s="9">
        <f t="shared" si="11"/>
        <v>0.46254062033240934</v>
      </c>
      <c r="AW45" s="4">
        <f t="shared" si="27"/>
        <v>0.19971273966369504</v>
      </c>
      <c r="AX45" s="3">
        <f t="shared" si="12"/>
        <v>2.3965528759643404</v>
      </c>
      <c r="AY45">
        <f t="shared" si="13"/>
        <v>4.3111354219524562</v>
      </c>
      <c r="AZ45" s="3">
        <f t="shared" si="14"/>
        <v>14.934211178263087</v>
      </c>
    </row>
    <row r="46" spans="1:52" x14ac:dyDescent="0.25">
      <c r="A46" s="1">
        <v>41609</v>
      </c>
      <c r="B46">
        <v>36.875458000000002</v>
      </c>
      <c r="C46" s="3">
        <f t="shared" si="15"/>
        <v>8.3263807020866505</v>
      </c>
      <c r="D46" s="9">
        <f t="shared" si="0"/>
        <v>0.69386505850722091</v>
      </c>
      <c r="E46" s="1">
        <v>41609</v>
      </c>
      <c r="F46">
        <v>117.128235</v>
      </c>
      <c r="G46" s="5">
        <f t="shared" si="16"/>
        <v>2.039048466002777</v>
      </c>
      <c r="H46" s="9">
        <f t="shared" si="1"/>
        <v>0.16992070550023142</v>
      </c>
      <c r="I46" s="1">
        <v>41609</v>
      </c>
      <c r="J46">
        <v>74.727210999999997</v>
      </c>
      <c r="K46" s="3">
        <f t="shared" si="17"/>
        <v>7.3404102889472318</v>
      </c>
      <c r="L46" s="9">
        <f t="shared" si="2"/>
        <v>0.61170085741226932</v>
      </c>
      <c r="M46" s="1">
        <v>41609</v>
      </c>
      <c r="N46">
        <v>79.345139000000003</v>
      </c>
      <c r="O46" s="3">
        <f t="shared" si="18"/>
        <v>8.4164612423478626</v>
      </c>
      <c r="P46" s="9">
        <f t="shared" si="3"/>
        <v>0.70137177019565522</v>
      </c>
      <c r="Q46" s="1">
        <v>41609</v>
      </c>
      <c r="R46">
        <v>40.247622999999997</v>
      </c>
      <c r="S46" s="3">
        <f t="shared" si="19"/>
        <v>-1.0311539868653106</v>
      </c>
      <c r="T46" s="9">
        <f t="shared" si="4"/>
        <v>-8.5929498905442547E-2</v>
      </c>
      <c r="U46" s="1">
        <v>41609</v>
      </c>
      <c r="V46">
        <v>22.839012</v>
      </c>
      <c r="W46" s="3">
        <f t="shared" si="20"/>
        <v>8.6104414339937563</v>
      </c>
      <c r="X46" s="10">
        <f t="shared" si="5"/>
        <v>0.71753678616614636</v>
      </c>
      <c r="Y46" s="1">
        <v>41609</v>
      </c>
      <c r="Z46">
        <v>84.732872</v>
      </c>
      <c r="AA46" s="3">
        <f t="shared" si="21"/>
        <v>0.86599923485858266</v>
      </c>
      <c r="AB46" s="9">
        <f t="shared" si="6"/>
        <v>7.2166602904881888E-2</v>
      </c>
      <c r="AC46" s="1">
        <v>41609</v>
      </c>
      <c r="AD46">
        <v>149.30755600000001</v>
      </c>
      <c r="AE46" s="3">
        <f t="shared" si="22"/>
        <v>4.9517836682763612</v>
      </c>
      <c r="AF46" s="9">
        <f t="shared" si="7"/>
        <v>0.41264863902303012</v>
      </c>
      <c r="AG46" s="1">
        <v>41609</v>
      </c>
      <c r="AH46">
        <v>49.635165999999998</v>
      </c>
      <c r="AI46" s="3">
        <f t="shared" si="23"/>
        <v>2.2020046804181717</v>
      </c>
      <c r="AJ46" s="9">
        <f t="shared" si="8"/>
        <v>0.18350039003484764</v>
      </c>
      <c r="AK46" s="1">
        <v>41609</v>
      </c>
      <c r="AL46">
        <v>32.801250000000003</v>
      </c>
      <c r="AM46" s="3">
        <f t="shared" si="24"/>
        <v>-1.1442061802528103</v>
      </c>
      <c r="AN46" s="9">
        <f t="shared" si="9"/>
        <v>-9.535051502106752E-2</v>
      </c>
      <c r="AO46" s="1">
        <v>41609</v>
      </c>
      <c r="AP46">
        <v>67.838370999999995</v>
      </c>
      <c r="AQ46" s="3">
        <f t="shared" si="25"/>
        <v>-3.3364887470084899</v>
      </c>
      <c r="AR46" s="9">
        <f t="shared" si="10"/>
        <v>-0.27804072891737414</v>
      </c>
      <c r="AS46" s="1">
        <v>41609</v>
      </c>
      <c r="AT46">
        <v>67.651222000000004</v>
      </c>
      <c r="AU46" s="3">
        <f t="shared" si="26"/>
        <v>-2.8638535503409881</v>
      </c>
      <c r="AV46" s="9">
        <f t="shared" si="11"/>
        <v>-0.23865446252841568</v>
      </c>
      <c r="AW46" s="4">
        <f t="shared" si="27"/>
        <v>0.22036427725938332</v>
      </c>
      <c r="AX46" s="3">
        <f t="shared" si="12"/>
        <v>2.6443713271125997</v>
      </c>
      <c r="AY46">
        <f t="shared" si="13"/>
        <v>4.3367537726834842</v>
      </c>
      <c r="AZ46" s="3">
        <f t="shared" si="14"/>
        <v>15.022955748407608</v>
      </c>
    </row>
    <row r="47" spans="1:52" x14ac:dyDescent="0.25">
      <c r="A47" s="1">
        <v>41640</v>
      </c>
      <c r="B47">
        <v>33.544772999999999</v>
      </c>
      <c r="C47" s="3">
        <f t="shared" si="15"/>
        <v>-9.0322539180394799</v>
      </c>
      <c r="D47" s="9">
        <f t="shared" si="0"/>
        <v>-0.75268782650329003</v>
      </c>
      <c r="E47" s="1">
        <v>41640</v>
      </c>
      <c r="F47">
        <v>107.491264</v>
      </c>
      <c r="G47" s="3">
        <f t="shared" si="16"/>
        <v>-8.2277095697719691</v>
      </c>
      <c r="H47" s="9">
        <f t="shared" si="1"/>
        <v>-0.68564246414766405</v>
      </c>
      <c r="I47" s="1">
        <v>41640</v>
      </c>
      <c r="J47">
        <v>77.278198000000003</v>
      </c>
      <c r="K47" s="3">
        <f t="shared" si="17"/>
        <v>3.413732381903035</v>
      </c>
      <c r="L47" s="9">
        <f t="shared" si="2"/>
        <v>0.28447769849191956</v>
      </c>
      <c r="M47" s="1">
        <v>41640</v>
      </c>
      <c r="N47">
        <v>75.100150999999997</v>
      </c>
      <c r="O47" s="3">
        <f t="shared" si="18"/>
        <v>-5.3500290673131294</v>
      </c>
      <c r="P47" s="9">
        <f t="shared" si="3"/>
        <v>-0.44583575560942745</v>
      </c>
      <c r="Q47" s="1">
        <v>41640</v>
      </c>
      <c r="R47">
        <v>38.723534000000001</v>
      </c>
      <c r="S47" s="3">
        <f t="shared" si="19"/>
        <v>-3.7867801534515384</v>
      </c>
      <c r="T47" s="9">
        <f t="shared" si="4"/>
        <v>-0.31556501278762822</v>
      </c>
      <c r="U47" s="1">
        <v>41640</v>
      </c>
      <c r="V47">
        <v>22.143892000000001</v>
      </c>
      <c r="W47" s="3">
        <f t="shared" si="20"/>
        <v>-3.0435642312373203</v>
      </c>
      <c r="X47" s="10">
        <f t="shared" si="5"/>
        <v>-0.25363035260311001</v>
      </c>
      <c r="Y47" s="1">
        <v>41640</v>
      </c>
      <c r="Z47">
        <v>86.623962000000006</v>
      </c>
      <c r="AA47" s="3">
        <f t="shared" si="21"/>
        <v>2.2318256838975143</v>
      </c>
      <c r="AB47" s="9">
        <f t="shared" si="6"/>
        <v>0.1859854736581262</v>
      </c>
      <c r="AC47" s="1">
        <v>41640</v>
      </c>
      <c r="AD47">
        <v>140.638992</v>
      </c>
      <c r="AE47" s="3">
        <f t="shared" si="22"/>
        <v>-5.8058441462935759</v>
      </c>
      <c r="AF47" s="9">
        <f t="shared" si="7"/>
        <v>-0.48382034552446468</v>
      </c>
      <c r="AG47" s="1">
        <v>41640</v>
      </c>
      <c r="AH47">
        <v>46.987057</v>
      </c>
      <c r="AI47" s="3">
        <f t="shared" si="23"/>
        <v>-5.3351468593859401</v>
      </c>
      <c r="AJ47" s="9">
        <f t="shared" si="8"/>
        <v>-0.44459557161549501</v>
      </c>
      <c r="AK47" s="1">
        <v>41640</v>
      </c>
      <c r="AL47">
        <v>33.178257000000002</v>
      </c>
      <c r="AM47" s="3">
        <f t="shared" si="24"/>
        <v>1.1493677832399649</v>
      </c>
      <c r="AN47" s="9">
        <f t="shared" si="9"/>
        <v>9.5780648603330409E-2</v>
      </c>
      <c r="AO47" s="1">
        <v>41640</v>
      </c>
      <c r="AP47">
        <v>63.846882000000001</v>
      </c>
      <c r="AQ47" s="3">
        <f t="shared" si="25"/>
        <v>-5.8838220039216367</v>
      </c>
      <c r="AR47" s="9">
        <f t="shared" si="10"/>
        <v>-0.49031850032680308</v>
      </c>
      <c r="AS47" s="1">
        <v>41640</v>
      </c>
      <c r="AT47">
        <v>64.577492000000007</v>
      </c>
      <c r="AU47" s="3">
        <f t="shared" si="26"/>
        <v>-4.5434951640636996</v>
      </c>
      <c r="AV47" s="9">
        <f t="shared" si="11"/>
        <v>-0.37862459700530832</v>
      </c>
      <c r="AW47" s="4">
        <f t="shared" si="27"/>
        <v>-0.28342127733613959</v>
      </c>
      <c r="AX47" s="3">
        <f t="shared" si="12"/>
        <v>-3.4010553280336753</v>
      </c>
      <c r="AY47">
        <f t="shared" si="13"/>
        <v>3.8077573060492989</v>
      </c>
      <c r="AZ47" s="3">
        <f t="shared" si="14"/>
        <v>13.19045823393796</v>
      </c>
    </row>
    <row r="48" spans="1:52" x14ac:dyDescent="0.25">
      <c r="A48" s="1">
        <v>41671</v>
      </c>
      <c r="B48">
        <v>34.496398999999997</v>
      </c>
      <c r="C48" s="3">
        <f t="shared" si="15"/>
        <v>2.8368831114164861</v>
      </c>
      <c r="D48" s="9">
        <f t="shared" si="0"/>
        <v>0.23640692595137383</v>
      </c>
      <c r="E48" s="1">
        <v>41671</v>
      </c>
      <c r="F48">
        <v>110.632057</v>
      </c>
      <c r="G48" s="5">
        <f t="shared" si="16"/>
        <v>2.9219053559552544</v>
      </c>
      <c r="H48" s="9">
        <f t="shared" si="1"/>
        <v>0.24349211299627119</v>
      </c>
      <c r="I48" s="1">
        <v>41671</v>
      </c>
      <c r="J48">
        <v>80.844932999999997</v>
      </c>
      <c r="K48" s="3">
        <f t="shared" si="17"/>
        <v>4.6154479430278563</v>
      </c>
      <c r="L48" s="9">
        <f t="shared" si="2"/>
        <v>0.38462066191898803</v>
      </c>
      <c r="M48" s="1">
        <v>41671</v>
      </c>
      <c r="N48">
        <v>75.073943999999997</v>
      </c>
      <c r="O48" s="3">
        <f t="shared" si="18"/>
        <v>-3.4896068318157475E-2</v>
      </c>
      <c r="P48" s="9">
        <f t="shared" si="3"/>
        <v>-2.9080056931797896E-3</v>
      </c>
      <c r="Q48" s="1">
        <v>41671</v>
      </c>
      <c r="R48">
        <v>40.654300999999997</v>
      </c>
      <c r="S48" s="3">
        <f t="shared" si="19"/>
        <v>4.9860299424117533</v>
      </c>
      <c r="T48" s="9">
        <f t="shared" si="4"/>
        <v>0.41550249520097943</v>
      </c>
      <c r="U48" s="1">
        <v>41671</v>
      </c>
      <c r="V48">
        <v>24.462343000000001</v>
      </c>
      <c r="W48" s="3">
        <f t="shared" si="20"/>
        <v>10.469934553510283</v>
      </c>
      <c r="X48" s="10">
        <f t="shared" si="5"/>
        <v>0.87249454612585697</v>
      </c>
      <c r="Y48" s="1">
        <v>41671</v>
      </c>
      <c r="Z48">
        <v>92.218795999999998</v>
      </c>
      <c r="AA48" s="3">
        <f t="shared" si="21"/>
        <v>6.4587602215654734</v>
      </c>
      <c r="AB48" s="9">
        <f t="shared" si="6"/>
        <v>0.53823001846378948</v>
      </c>
      <c r="AC48" s="1">
        <v>41671</v>
      </c>
      <c r="AD48">
        <v>147.39709500000001</v>
      </c>
      <c r="AE48" s="3">
        <f t="shared" si="22"/>
        <v>4.8052840139809909</v>
      </c>
      <c r="AF48" s="9">
        <f t="shared" si="7"/>
        <v>0.40044033449841593</v>
      </c>
      <c r="AG48" s="1">
        <v>41671</v>
      </c>
      <c r="AH48">
        <v>48.541668000000001</v>
      </c>
      <c r="AI48" s="3">
        <f t="shared" si="23"/>
        <v>3.3085941092245919</v>
      </c>
      <c r="AJ48" s="9">
        <f t="shared" si="8"/>
        <v>0.27571617576871599</v>
      </c>
      <c r="AK48" s="1">
        <v>41671</v>
      </c>
      <c r="AL48">
        <v>33.59037</v>
      </c>
      <c r="AM48" s="3">
        <f t="shared" si="24"/>
        <v>1.2421176917159871</v>
      </c>
      <c r="AN48" s="9">
        <f t="shared" si="9"/>
        <v>0.10350980764299893</v>
      </c>
      <c r="AO48" s="1">
        <v>41671</v>
      </c>
      <c r="AP48">
        <v>66.042252000000005</v>
      </c>
      <c r="AQ48" s="3">
        <f t="shared" si="25"/>
        <v>3.4384921099201118</v>
      </c>
      <c r="AR48" s="9">
        <f t="shared" si="10"/>
        <v>0.2865410091600093</v>
      </c>
      <c r="AS48" s="1">
        <v>41671</v>
      </c>
      <c r="AT48">
        <v>64.594787999999994</v>
      </c>
      <c r="AU48" s="3">
        <f t="shared" si="26"/>
        <v>2.6783325682557542E-2</v>
      </c>
      <c r="AV48" s="9">
        <f t="shared" si="11"/>
        <v>2.2319438068797953E-3</v>
      </c>
      <c r="AW48" s="4">
        <f t="shared" si="27"/>
        <v>0.28894446352623843</v>
      </c>
      <c r="AX48" s="3">
        <f t="shared" si="12"/>
        <v>3.4673335623148613</v>
      </c>
      <c r="AY48">
        <f t="shared" si="13"/>
        <v>2.7714839245832978</v>
      </c>
      <c r="AZ48" s="3">
        <f t="shared" si="14"/>
        <v>9.6007019394773252</v>
      </c>
    </row>
    <row r="49" spans="1:52" x14ac:dyDescent="0.25">
      <c r="A49" s="1">
        <v>41699</v>
      </c>
      <c r="B49">
        <v>37.085208999999999</v>
      </c>
      <c r="C49" s="3">
        <f t="shared" si="15"/>
        <v>7.5045804056243739</v>
      </c>
      <c r="D49" s="9">
        <f t="shared" si="0"/>
        <v>0.62538170046869779</v>
      </c>
      <c r="E49" s="1">
        <v>41699</v>
      </c>
      <c r="F49">
        <v>108.296013</v>
      </c>
      <c r="G49" s="3">
        <f t="shared" si="16"/>
        <v>-2.1115434923170606</v>
      </c>
      <c r="H49" s="9">
        <f t="shared" si="1"/>
        <v>-0.17596195769308839</v>
      </c>
      <c r="I49" s="1">
        <v>41699</v>
      </c>
      <c r="J49">
        <v>82.845832999999999</v>
      </c>
      <c r="K49" s="3">
        <f t="shared" si="17"/>
        <v>2.4749850432803271</v>
      </c>
      <c r="L49" s="9">
        <f t="shared" si="2"/>
        <v>0.20624875360669392</v>
      </c>
      <c r="M49" s="1">
        <v>41699</v>
      </c>
      <c r="N49">
        <v>79.328697000000005</v>
      </c>
      <c r="O49" s="3">
        <f t="shared" si="18"/>
        <v>5.6674163808418108</v>
      </c>
      <c r="P49" s="9">
        <f t="shared" si="3"/>
        <v>0.47228469840348425</v>
      </c>
      <c r="Q49" s="1">
        <v>41699</v>
      </c>
      <c r="R49">
        <v>42.10886</v>
      </c>
      <c r="S49" s="3">
        <f t="shared" si="19"/>
        <v>3.5778723633693845</v>
      </c>
      <c r="T49" s="9">
        <f t="shared" si="4"/>
        <v>0.29815603028078203</v>
      </c>
      <c r="U49" s="1">
        <v>41699</v>
      </c>
      <c r="V49">
        <v>22.993020999999999</v>
      </c>
      <c r="W49" s="3">
        <f t="shared" si="20"/>
        <v>-6.0064647119043411</v>
      </c>
      <c r="X49" s="10">
        <f t="shared" si="5"/>
        <v>-0.50053872599202842</v>
      </c>
      <c r="Y49" s="1">
        <v>41699</v>
      </c>
      <c r="Z49">
        <v>91.392844999999994</v>
      </c>
      <c r="AA49" s="3">
        <f t="shared" si="21"/>
        <v>-0.89564279282067782</v>
      </c>
      <c r="AB49" s="9">
        <f t="shared" si="6"/>
        <v>-7.4636899401723147E-2</v>
      </c>
      <c r="AC49" s="1">
        <v>41699</v>
      </c>
      <c r="AD49">
        <v>154.06393399999999</v>
      </c>
      <c r="AE49" s="3">
        <f t="shared" si="22"/>
        <v>4.5230464006091715</v>
      </c>
      <c r="AF49" s="9">
        <f t="shared" si="7"/>
        <v>0.37692053338409764</v>
      </c>
      <c r="AG49" s="1">
        <v>41699</v>
      </c>
      <c r="AH49">
        <v>51.864918000000003</v>
      </c>
      <c r="AI49" s="3">
        <f t="shared" si="23"/>
        <v>6.846180069461151</v>
      </c>
      <c r="AJ49" s="9">
        <f t="shared" si="8"/>
        <v>0.57051500578842929</v>
      </c>
      <c r="AK49" s="1">
        <v>41699</v>
      </c>
      <c r="AL49">
        <v>36.209713000000001</v>
      </c>
      <c r="AM49" s="3">
        <f t="shared" si="24"/>
        <v>7.7978986239210846</v>
      </c>
      <c r="AN49" s="9">
        <f t="shared" si="9"/>
        <v>0.64982488532675708</v>
      </c>
      <c r="AO49" s="1">
        <v>41699</v>
      </c>
      <c r="AP49">
        <v>67.671081999999998</v>
      </c>
      <c r="AQ49" s="3">
        <f t="shared" si="25"/>
        <v>2.466345332984698</v>
      </c>
      <c r="AR49" s="9">
        <f t="shared" si="10"/>
        <v>0.20552877774872483</v>
      </c>
      <c r="AS49" s="1">
        <v>41699</v>
      </c>
      <c r="AT49">
        <v>66.090751999999995</v>
      </c>
      <c r="AU49" s="3">
        <f t="shared" si="26"/>
        <v>2.3159205971850252</v>
      </c>
      <c r="AV49" s="9">
        <f t="shared" si="11"/>
        <v>0.19299338309875211</v>
      </c>
      <c r="AW49" s="4">
        <f t="shared" si="27"/>
        <v>0.21897816807842913</v>
      </c>
      <c r="AX49" s="3">
        <f t="shared" si="12"/>
        <v>2.6277380169411497</v>
      </c>
      <c r="AY49">
        <f t="shared" si="13"/>
        <v>3.9899838311163878</v>
      </c>
      <c r="AZ49" s="3">
        <f t="shared" si="14"/>
        <v>13.821709433743804</v>
      </c>
    </row>
    <row r="50" spans="1:52" x14ac:dyDescent="0.25">
      <c r="A50" s="1">
        <v>41730</v>
      </c>
      <c r="B50">
        <v>37.375813000000001</v>
      </c>
      <c r="C50" s="3">
        <f t="shared" si="15"/>
        <v>0.78361160105637229</v>
      </c>
      <c r="D50" s="9">
        <f t="shared" si="0"/>
        <v>6.5300966754697695E-2</v>
      </c>
      <c r="E50" s="1">
        <v>41730</v>
      </c>
      <c r="F50">
        <v>111.342339</v>
      </c>
      <c r="G50" s="5">
        <f t="shared" si="16"/>
        <v>2.8129622832929164</v>
      </c>
      <c r="H50" s="9">
        <f t="shared" si="1"/>
        <v>0.23441352360774304</v>
      </c>
      <c r="I50" s="1">
        <v>41730</v>
      </c>
      <c r="J50">
        <v>87.873108000000002</v>
      </c>
      <c r="K50" s="3">
        <f t="shared" si="17"/>
        <v>6.0682291648875131</v>
      </c>
      <c r="L50" s="9">
        <f t="shared" si="2"/>
        <v>0.50568576374062613</v>
      </c>
      <c r="M50" s="1">
        <v>41730</v>
      </c>
      <c r="N50">
        <v>82.021347000000006</v>
      </c>
      <c r="O50" s="3">
        <f t="shared" si="18"/>
        <v>3.3942950052488574</v>
      </c>
      <c r="P50" s="9">
        <f t="shared" si="3"/>
        <v>0.28285791710407143</v>
      </c>
      <c r="Q50" s="1">
        <v>41730</v>
      </c>
      <c r="R50">
        <v>43.083964999999999</v>
      </c>
      <c r="S50" s="3">
        <f t="shared" si="19"/>
        <v>2.315676558330003</v>
      </c>
      <c r="T50" s="9">
        <f t="shared" si="4"/>
        <v>0.19297304652750025</v>
      </c>
      <c r="U50" s="1">
        <v>41730</v>
      </c>
      <c r="V50">
        <v>21.573647000000001</v>
      </c>
      <c r="W50" s="3">
        <f t="shared" si="20"/>
        <v>-6.1730644268101953</v>
      </c>
      <c r="X50" s="10">
        <f t="shared" si="5"/>
        <v>-0.51442203556751631</v>
      </c>
      <c r="Y50" s="1">
        <v>41730</v>
      </c>
      <c r="Z50">
        <v>84.249488999999997</v>
      </c>
      <c r="AA50" s="3">
        <f t="shared" si="21"/>
        <v>-7.8160998270707047</v>
      </c>
      <c r="AB50" s="9">
        <f t="shared" si="6"/>
        <v>-0.65134165225589202</v>
      </c>
      <c r="AC50" s="1">
        <v>41730</v>
      </c>
      <c r="AD50">
        <v>157.24937399999999</v>
      </c>
      <c r="AE50" s="3">
        <f t="shared" si="22"/>
        <v>2.0676091524444651</v>
      </c>
      <c r="AF50" s="9">
        <f t="shared" si="7"/>
        <v>0.17230076270370542</v>
      </c>
      <c r="AG50" s="1">
        <v>41730</v>
      </c>
      <c r="AH50">
        <v>47.824038999999999</v>
      </c>
      <c r="AI50" s="3">
        <f t="shared" si="23"/>
        <v>-7.7911604911821195</v>
      </c>
      <c r="AJ50" s="9">
        <f t="shared" si="8"/>
        <v>-0.64926337426517666</v>
      </c>
      <c r="AK50" s="1">
        <v>41730</v>
      </c>
      <c r="AL50">
        <v>35.688510999999998</v>
      </c>
      <c r="AM50" s="3">
        <f t="shared" si="24"/>
        <v>-1.4393983183462471</v>
      </c>
      <c r="AN50" s="9">
        <f t="shared" si="9"/>
        <v>-0.11994985986218726</v>
      </c>
      <c r="AO50" s="1">
        <v>41730</v>
      </c>
      <c r="AP50">
        <v>69.308257999999995</v>
      </c>
      <c r="AQ50" s="3">
        <f t="shared" si="25"/>
        <v>2.4193140579605283</v>
      </c>
      <c r="AR50" s="9">
        <f t="shared" si="10"/>
        <v>0.20160950483004403</v>
      </c>
      <c r="AS50" s="1">
        <v>41730</v>
      </c>
      <c r="AT50">
        <v>69.371750000000006</v>
      </c>
      <c r="AU50" s="3">
        <f t="shared" si="26"/>
        <v>4.9643829139665581</v>
      </c>
      <c r="AV50" s="9">
        <f t="shared" si="11"/>
        <v>0.41369857616387984</v>
      </c>
      <c r="AW50" s="4">
        <f t="shared" si="27"/>
        <v>1.029716457549967E-2</v>
      </c>
      <c r="AX50" s="3">
        <f t="shared" si="12"/>
        <v>0.12356597490599604</v>
      </c>
      <c r="AY50">
        <f t="shared" si="13"/>
        <v>4.6436708687519364</v>
      </c>
      <c r="AZ50" s="3">
        <f t="shared" si="14"/>
        <v>16.086147756611723</v>
      </c>
    </row>
    <row r="51" spans="1:52" x14ac:dyDescent="0.25">
      <c r="A51" s="1">
        <v>41760</v>
      </c>
      <c r="B51">
        <v>38.409992000000003</v>
      </c>
      <c r="C51" s="3">
        <f t="shared" si="15"/>
        <v>2.7669739250889385</v>
      </c>
      <c r="D51" s="9">
        <f t="shared" si="0"/>
        <v>0.2305811604240782</v>
      </c>
      <c r="E51" s="1">
        <v>41760</v>
      </c>
      <c r="F51">
        <v>116.71874200000001</v>
      </c>
      <c r="G51" s="3">
        <f t="shared" si="16"/>
        <v>4.8287139001094728</v>
      </c>
      <c r="H51" s="9">
        <f t="shared" si="1"/>
        <v>0.40239282500912271</v>
      </c>
      <c r="I51" s="1">
        <v>41760</v>
      </c>
      <c r="J51">
        <v>85.732101</v>
      </c>
      <c r="K51" s="3">
        <f t="shared" si="17"/>
        <v>-2.436475787336442</v>
      </c>
      <c r="L51" s="9">
        <f t="shared" si="2"/>
        <v>-0.2030396489447035</v>
      </c>
      <c r="M51" s="1">
        <v>41760</v>
      </c>
      <c r="N51">
        <v>80.114509999999996</v>
      </c>
      <c r="O51" s="3">
        <f t="shared" si="18"/>
        <v>-2.3248057606271817</v>
      </c>
      <c r="P51" s="9">
        <f t="shared" si="3"/>
        <v>-0.19373381338559847</v>
      </c>
      <c r="Q51" s="1">
        <v>41760</v>
      </c>
      <c r="R51">
        <v>44.991802</v>
      </c>
      <c r="S51" s="3">
        <f t="shared" si="19"/>
        <v>4.4281834320494893</v>
      </c>
      <c r="T51" s="9">
        <f t="shared" si="4"/>
        <v>0.36901528600412409</v>
      </c>
      <c r="U51" s="1">
        <v>41760</v>
      </c>
      <c r="V51">
        <v>21.115784000000001</v>
      </c>
      <c r="W51" s="3">
        <f t="shared" si="20"/>
        <v>-2.1223254464115393</v>
      </c>
      <c r="X51" s="10">
        <f t="shared" si="5"/>
        <v>-0.17686045386762828</v>
      </c>
      <c r="Y51" s="1">
        <v>41760</v>
      </c>
      <c r="Z51">
        <v>85.212440000000001</v>
      </c>
      <c r="AA51" s="3">
        <f t="shared" si="21"/>
        <v>1.1429754784625505</v>
      </c>
      <c r="AB51" s="9">
        <f t="shared" si="6"/>
        <v>9.5247956538545883E-2</v>
      </c>
      <c r="AC51" s="1">
        <v>41760</v>
      </c>
      <c r="AD51">
        <v>147.55687</v>
      </c>
      <c r="AE51" s="3">
        <f t="shared" si="22"/>
        <v>-6.1637790685258853</v>
      </c>
      <c r="AF51" s="9">
        <f t="shared" si="7"/>
        <v>-0.51364825571049044</v>
      </c>
      <c r="AG51" s="1">
        <v>41760</v>
      </c>
      <c r="AH51">
        <v>47.772990999999998</v>
      </c>
      <c r="AI51" s="3">
        <f t="shared" si="23"/>
        <v>-0.10674129803214975</v>
      </c>
      <c r="AJ51" s="9">
        <f t="shared" si="8"/>
        <v>-8.8951081693458122E-3</v>
      </c>
      <c r="AK51" s="1">
        <v>41760</v>
      </c>
      <c r="AL51">
        <v>36.165543</v>
      </c>
      <c r="AM51" s="3">
        <f t="shared" si="24"/>
        <v>1.3366542526809293</v>
      </c>
      <c r="AN51" s="9">
        <f t="shared" si="9"/>
        <v>0.11138785439007744</v>
      </c>
      <c r="AO51" s="1">
        <v>41760</v>
      </c>
      <c r="AP51">
        <v>68.372169</v>
      </c>
      <c r="AQ51" s="3">
        <f t="shared" si="25"/>
        <v>-1.3506168341440576</v>
      </c>
      <c r="AR51" s="9">
        <f t="shared" si="10"/>
        <v>-0.11255140284533814</v>
      </c>
      <c r="AS51" s="1">
        <v>41760</v>
      </c>
      <c r="AT51">
        <v>66.813049000000007</v>
      </c>
      <c r="AU51" s="3">
        <f t="shared" si="26"/>
        <v>-3.6883904471200442</v>
      </c>
      <c r="AV51" s="9">
        <f t="shared" si="11"/>
        <v>-0.30736587059333703</v>
      </c>
      <c r="AW51" s="4">
        <f t="shared" si="27"/>
        <v>-2.3651497780807176E-2</v>
      </c>
      <c r="AX51" s="3">
        <f t="shared" si="12"/>
        <v>-0.28381797336968612</v>
      </c>
      <c r="AY51">
        <f t="shared" si="13"/>
        <v>3.1861337122391671</v>
      </c>
      <c r="AZ51" s="3">
        <f t="shared" si="14"/>
        <v>11.037090938612549</v>
      </c>
    </row>
    <row r="52" spans="1:52" x14ac:dyDescent="0.25">
      <c r="A52" s="1">
        <v>41791</v>
      </c>
      <c r="B52">
        <v>37.904246999999998</v>
      </c>
      <c r="C52" s="3">
        <f t="shared" si="15"/>
        <v>-1.316701654090437</v>
      </c>
      <c r="D52" s="9">
        <f t="shared" si="0"/>
        <v>-0.10972513784086975</v>
      </c>
      <c r="E52" s="1">
        <v>41791</v>
      </c>
      <c r="F52">
        <v>110.413696</v>
      </c>
      <c r="G52" s="5">
        <f t="shared" si="16"/>
        <v>-5.4019139445488573</v>
      </c>
      <c r="H52" s="9">
        <f t="shared" si="1"/>
        <v>-0.45015949537907146</v>
      </c>
      <c r="I52" s="1">
        <v>41791</v>
      </c>
      <c r="J52">
        <v>91.132812999999999</v>
      </c>
      <c r="K52" s="3">
        <f t="shared" si="17"/>
        <v>6.2995213426532013</v>
      </c>
      <c r="L52" s="9">
        <f t="shared" si="2"/>
        <v>0.52496011188776681</v>
      </c>
      <c r="M52" s="1">
        <v>41791</v>
      </c>
      <c r="N52">
        <v>79.569664000000003</v>
      </c>
      <c r="O52" s="3">
        <f t="shared" si="18"/>
        <v>-0.68008404470050765</v>
      </c>
      <c r="P52" s="9">
        <f t="shared" si="3"/>
        <v>-5.6673670391708973E-2</v>
      </c>
      <c r="Q52" s="1">
        <v>41791</v>
      </c>
      <c r="R52">
        <v>43.034218000000003</v>
      </c>
      <c r="S52" s="3">
        <f t="shared" si="19"/>
        <v>-4.3509793184100456</v>
      </c>
      <c r="T52" s="9">
        <f t="shared" si="4"/>
        <v>-0.36258160986750382</v>
      </c>
      <c r="U52" s="1">
        <v>41791</v>
      </c>
      <c r="V52">
        <v>20.836903</v>
      </c>
      <c r="W52" s="3">
        <f t="shared" si="20"/>
        <v>-1.3207229246141272</v>
      </c>
      <c r="X52" s="10">
        <f t="shared" si="5"/>
        <v>-0.11006024371784394</v>
      </c>
      <c r="Y52" s="1">
        <v>41791</v>
      </c>
      <c r="Z52">
        <v>85.66507</v>
      </c>
      <c r="AA52" s="3">
        <f t="shared" si="21"/>
        <v>0.53117831152352779</v>
      </c>
      <c r="AB52" s="9">
        <f t="shared" si="6"/>
        <v>4.4264859293627314E-2</v>
      </c>
      <c r="AC52" s="1">
        <v>41791</v>
      </c>
      <c r="AD52">
        <v>145.92845199999999</v>
      </c>
      <c r="AE52" s="3">
        <f t="shared" si="22"/>
        <v>-1.1035867052479567</v>
      </c>
      <c r="AF52" s="9">
        <f t="shared" si="7"/>
        <v>-9.196555877066305E-2</v>
      </c>
      <c r="AG52" s="1">
        <v>41791</v>
      </c>
      <c r="AH52">
        <v>49.535366000000003</v>
      </c>
      <c r="AI52" s="3">
        <f t="shared" si="23"/>
        <v>3.6890614615275106</v>
      </c>
      <c r="AJ52" s="9">
        <f t="shared" si="8"/>
        <v>0.3074217884606259</v>
      </c>
      <c r="AK52" s="1">
        <v>41791</v>
      </c>
      <c r="AL52">
        <v>37.096778999999998</v>
      </c>
      <c r="AM52" s="3">
        <f t="shared" si="24"/>
        <v>2.5749260836481795</v>
      </c>
      <c r="AN52" s="9">
        <f t="shared" si="9"/>
        <v>0.2145771736373483</v>
      </c>
      <c r="AO52" s="1">
        <v>41791</v>
      </c>
      <c r="AP52">
        <v>66.510323</v>
      </c>
      <c r="AQ52" s="3">
        <f t="shared" si="25"/>
        <v>-2.7231050692570538</v>
      </c>
      <c r="AR52" s="9">
        <f t="shared" si="10"/>
        <v>-0.2269254224380878</v>
      </c>
      <c r="AS52" s="1">
        <v>41791</v>
      </c>
      <c r="AT52">
        <v>65.738022000000001</v>
      </c>
      <c r="AU52" s="3">
        <f t="shared" si="26"/>
        <v>-1.6090075458163953</v>
      </c>
      <c r="AV52" s="9">
        <f t="shared" si="11"/>
        <v>-0.13408396215136628</v>
      </c>
      <c r="AW52" s="4">
        <f t="shared" si="27"/>
        <v>-3.4688551329057439E-2</v>
      </c>
      <c r="AX52" s="3">
        <f t="shared" si="12"/>
        <v>-0.4162626159486893</v>
      </c>
      <c r="AY52">
        <f t="shared" si="13"/>
        <v>3.1759458813178583</v>
      </c>
      <c r="AZ52" s="3">
        <f t="shared" si="14"/>
        <v>11.001799257063292</v>
      </c>
    </row>
    <row r="53" spans="1:52" x14ac:dyDescent="0.25">
      <c r="A53" s="1">
        <v>41821</v>
      </c>
      <c r="B53">
        <v>39.872070000000001</v>
      </c>
      <c r="C53" s="3">
        <f t="shared" si="15"/>
        <v>5.1915633622797008</v>
      </c>
      <c r="D53" s="9">
        <f t="shared" si="0"/>
        <v>0.43263028018997507</v>
      </c>
      <c r="E53" s="1">
        <v>41821</v>
      </c>
      <c r="F53">
        <v>104.55585499999999</v>
      </c>
      <c r="G53" s="3">
        <f t="shared" si="16"/>
        <v>-5.3053572266976801</v>
      </c>
      <c r="H53" s="9">
        <f t="shared" si="1"/>
        <v>-0.44211310222480665</v>
      </c>
      <c r="I53" s="1">
        <v>41821</v>
      </c>
      <c r="J53">
        <v>84.490928999999994</v>
      </c>
      <c r="K53" s="3">
        <f t="shared" si="17"/>
        <v>-7.2881367109780815</v>
      </c>
      <c r="L53" s="9">
        <f t="shared" si="2"/>
        <v>-0.60734472591484012</v>
      </c>
      <c r="M53" s="1">
        <v>41821</v>
      </c>
      <c r="N53">
        <v>75.287177999999997</v>
      </c>
      <c r="O53" s="3">
        <f t="shared" si="18"/>
        <v>-5.3820586699976589</v>
      </c>
      <c r="P53" s="9">
        <f t="shared" si="3"/>
        <v>-0.44850488916647158</v>
      </c>
      <c r="Q53" s="1">
        <v>41821</v>
      </c>
      <c r="R53">
        <v>41.076622</v>
      </c>
      <c r="S53" s="3">
        <f t="shared" si="19"/>
        <v>-4.5489289476574246</v>
      </c>
      <c r="T53" s="9">
        <f t="shared" si="4"/>
        <v>-0.37907741230478537</v>
      </c>
      <c r="U53" s="1">
        <v>41821</v>
      </c>
      <c r="V53">
        <v>21.989885000000001</v>
      </c>
      <c r="W53" s="3">
        <f t="shared" si="20"/>
        <v>5.5333654910233134</v>
      </c>
      <c r="X53" s="10">
        <f t="shared" si="5"/>
        <v>0.46111379091860943</v>
      </c>
      <c r="Y53" s="1">
        <v>41821</v>
      </c>
      <c r="Z53">
        <v>77.553413000000006</v>
      </c>
      <c r="AA53" s="3">
        <f t="shared" si="21"/>
        <v>-9.4690367964445645</v>
      </c>
      <c r="AB53" s="9">
        <f t="shared" si="6"/>
        <v>-0.78908639970371375</v>
      </c>
      <c r="AC53" s="1">
        <v>41821</v>
      </c>
      <c r="AD53">
        <v>154.30076600000001</v>
      </c>
      <c r="AE53" s="3">
        <f t="shared" si="22"/>
        <v>5.7372732220855855</v>
      </c>
      <c r="AF53" s="9">
        <f t="shared" si="7"/>
        <v>0.47810610184046548</v>
      </c>
      <c r="AG53" s="1">
        <v>41821</v>
      </c>
      <c r="AH53">
        <v>49.57835</v>
      </c>
      <c r="AI53" s="3">
        <f t="shared" si="23"/>
        <v>8.6774366419331631E-2</v>
      </c>
      <c r="AJ53" s="9">
        <f t="shared" si="8"/>
        <v>7.2311972016109692E-3</v>
      </c>
      <c r="AK53" s="1">
        <v>41821</v>
      </c>
      <c r="AL53">
        <v>38.395622000000003</v>
      </c>
      <c r="AM53" s="3">
        <f t="shared" si="24"/>
        <v>3.5012285028843211</v>
      </c>
      <c r="AN53" s="9">
        <f t="shared" si="9"/>
        <v>0.29176904190702674</v>
      </c>
      <c r="AO53" s="1">
        <v>41821</v>
      </c>
      <c r="AP53">
        <v>65.435531999999995</v>
      </c>
      <c r="AQ53" s="3">
        <f t="shared" si="25"/>
        <v>-1.6159762146997916</v>
      </c>
      <c r="AR53" s="9">
        <f t="shared" si="10"/>
        <v>-0.13466468455831596</v>
      </c>
      <c r="AS53" s="1">
        <v>41821</v>
      </c>
      <c r="AT53">
        <v>64.433266000000003</v>
      </c>
      <c r="AU53" s="3">
        <f t="shared" si="26"/>
        <v>-1.9847813492167403</v>
      </c>
      <c r="AV53" s="9">
        <f t="shared" si="11"/>
        <v>-0.1653984457680617</v>
      </c>
      <c r="AW53" s="4">
        <f t="shared" si="27"/>
        <v>-9.9641480583331346E-2</v>
      </c>
      <c r="AX53" s="3">
        <f t="shared" si="12"/>
        <v>-1.1956977669999762</v>
      </c>
      <c r="AY53">
        <f t="shared" si="13"/>
        <v>5.0806373415219053</v>
      </c>
      <c r="AZ53" s="3">
        <f t="shared" si="14"/>
        <v>17.599844020695219</v>
      </c>
    </row>
    <row r="54" spans="1:52" x14ac:dyDescent="0.25">
      <c r="A54" s="1">
        <v>41852</v>
      </c>
      <c r="B54">
        <v>42.845291000000003</v>
      </c>
      <c r="C54" s="3">
        <f t="shared" si="15"/>
        <v>7.4569015353353922</v>
      </c>
      <c r="D54" s="9">
        <f t="shared" si="0"/>
        <v>0.62140846127794935</v>
      </c>
      <c r="E54" s="1">
        <v>41852</v>
      </c>
      <c r="F54">
        <v>110.04052</v>
      </c>
      <c r="G54" s="5">
        <f t="shared" si="16"/>
        <v>5.2456794504717186</v>
      </c>
      <c r="H54" s="9">
        <f t="shared" si="1"/>
        <v>0.43713995420597657</v>
      </c>
      <c r="I54" s="1">
        <v>41852</v>
      </c>
      <c r="J54">
        <v>92.046638000000002</v>
      </c>
      <c r="K54" s="3">
        <f t="shared" si="17"/>
        <v>8.942627438739617</v>
      </c>
      <c r="L54" s="9">
        <f t="shared" si="2"/>
        <v>0.74521895322830145</v>
      </c>
      <c r="M54" s="1">
        <v>41852</v>
      </c>
      <c r="N54">
        <v>74.384888000000004</v>
      </c>
      <c r="O54" s="3">
        <f t="shared" si="18"/>
        <v>-1.1984643653398639</v>
      </c>
      <c r="P54" s="9">
        <f t="shared" si="3"/>
        <v>-9.9872030444988658E-2</v>
      </c>
      <c r="Q54" s="1">
        <v>41852</v>
      </c>
      <c r="R54">
        <v>44.060412999999997</v>
      </c>
      <c r="S54" s="3">
        <f t="shared" si="19"/>
        <v>7.2639639160201552</v>
      </c>
      <c r="T54" s="9">
        <f t="shared" si="4"/>
        <v>0.60533032633501294</v>
      </c>
      <c r="U54" s="1">
        <v>41852</v>
      </c>
      <c r="V54">
        <v>23.101241999999999</v>
      </c>
      <c r="W54" s="3">
        <f t="shared" si="20"/>
        <v>5.053946393989774</v>
      </c>
      <c r="X54" s="10">
        <f t="shared" si="5"/>
        <v>0.42116219949914785</v>
      </c>
      <c r="Y54" s="1">
        <v>41852</v>
      </c>
      <c r="Z54">
        <v>80.430305000000004</v>
      </c>
      <c r="AA54" s="3">
        <f t="shared" si="21"/>
        <v>3.7095620794922306</v>
      </c>
      <c r="AB54" s="9">
        <f t="shared" si="6"/>
        <v>0.30913017329101922</v>
      </c>
      <c r="AC54" s="1">
        <v>41852</v>
      </c>
      <c r="AD54">
        <v>154.807907</v>
      </c>
      <c r="AE54" s="3">
        <f t="shared" si="22"/>
        <v>0.32867043576438892</v>
      </c>
      <c r="AF54" s="9">
        <f t="shared" si="7"/>
        <v>2.7389202980365745E-2</v>
      </c>
      <c r="AG54" s="1">
        <v>41852</v>
      </c>
      <c r="AH54">
        <v>51.465877999999996</v>
      </c>
      <c r="AI54" s="3">
        <f t="shared" si="23"/>
        <v>3.8071617954207757</v>
      </c>
      <c r="AJ54" s="9">
        <f t="shared" si="8"/>
        <v>0.31726348295173129</v>
      </c>
      <c r="AK54" s="1">
        <v>41852</v>
      </c>
      <c r="AL54">
        <v>40.415028</v>
      </c>
      <c r="AM54" s="3">
        <f t="shared" si="24"/>
        <v>5.2594694259673576</v>
      </c>
      <c r="AN54" s="9">
        <f t="shared" si="9"/>
        <v>0.43828911883061311</v>
      </c>
      <c r="AO54" s="1">
        <v>41852</v>
      </c>
      <c r="AP54">
        <v>70.897109999999998</v>
      </c>
      <c r="AQ54" s="3">
        <f t="shared" si="25"/>
        <v>8.3465020197283692</v>
      </c>
      <c r="AR54" s="9">
        <f t="shared" si="10"/>
        <v>0.6955418349773641</v>
      </c>
      <c r="AS54" s="1">
        <v>41852</v>
      </c>
      <c r="AT54">
        <v>66.114570999999998</v>
      </c>
      <c r="AU54" s="3">
        <f t="shared" si="26"/>
        <v>2.6093741701685502</v>
      </c>
      <c r="AV54" s="9">
        <f t="shared" si="11"/>
        <v>0.21744784751404586</v>
      </c>
      <c r="AW54" s="4">
        <f t="shared" si="27"/>
        <v>0.36426534804973376</v>
      </c>
      <c r="AX54" s="3">
        <f t="shared" si="12"/>
        <v>4.3711841765968051</v>
      </c>
      <c r="AY54">
        <f t="shared" si="13"/>
        <v>2.9754761446722275</v>
      </c>
      <c r="AZ54" s="3">
        <f t="shared" si="14"/>
        <v>10.307351718562922</v>
      </c>
    </row>
    <row r="55" spans="1:52" x14ac:dyDescent="0.25">
      <c r="A55" s="1">
        <v>41883</v>
      </c>
      <c r="B55">
        <v>44.123524000000003</v>
      </c>
      <c r="C55" s="3">
        <f t="shared" si="15"/>
        <v>2.9833686973908056</v>
      </c>
      <c r="D55" s="9">
        <f t="shared" si="0"/>
        <v>0.24861405811590045</v>
      </c>
      <c r="E55" s="1">
        <v>41883</v>
      </c>
      <c r="F55">
        <v>111.213341</v>
      </c>
      <c r="G55" s="3">
        <f t="shared" si="16"/>
        <v>1.065808304068355</v>
      </c>
      <c r="H55" s="9">
        <f t="shared" si="1"/>
        <v>8.8817358672362914E-2</v>
      </c>
      <c r="I55" s="1">
        <v>41883</v>
      </c>
      <c r="J55">
        <v>83.573646999999994</v>
      </c>
      <c r="K55" s="3">
        <f t="shared" si="17"/>
        <v>-9.2051064374562017</v>
      </c>
      <c r="L55" s="9">
        <f t="shared" si="2"/>
        <v>-0.76709220312135018</v>
      </c>
      <c r="M55" s="1">
        <v>41883</v>
      </c>
      <c r="N55">
        <v>72.527252000000004</v>
      </c>
      <c r="O55" s="3">
        <f t="shared" si="18"/>
        <v>-2.497329833984558</v>
      </c>
      <c r="P55" s="9">
        <f t="shared" si="3"/>
        <v>-0.20811081949871316</v>
      </c>
      <c r="Q55" s="1">
        <v>41883</v>
      </c>
      <c r="R55">
        <v>41.641956</v>
      </c>
      <c r="S55" s="3">
        <f t="shared" si="19"/>
        <v>-5.4889567194932942</v>
      </c>
      <c r="T55" s="9">
        <f t="shared" si="4"/>
        <v>-0.45741305995777454</v>
      </c>
      <c r="U55" s="1">
        <v>41883</v>
      </c>
      <c r="V55">
        <v>23.571591999999999</v>
      </c>
      <c r="W55" s="3">
        <f t="shared" si="20"/>
        <v>2.0360377160673866</v>
      </c>
      <c r="X55" s="10">
        <f t="shared" si="5"/>
        <v>0.16966980967228221</v>
      </c>
      <c r="Y55" s="1">
        <v>41883</v>
      </c>
      <c r="Z55">
        <v>84.449569999999994</v>
      </c>
      <c r="AA55" s="3">
        <f t="shared" si="21"/>
        <v>4.9972022361471709</v>
      </c>
      <c r="AB55" s="9">
        <f t="shared" si="6"/>
        <v>0.41643351967893089</v>
      </c>
      <c r="AC55" s="1">
        <v>41883</v>
      </c>
      <c r="AD55">
        <v>153.72328200000001</v>
      </c>
      <c r="AE55" s="3">
        <f t="shared" si="22"/>
        <v>-0.70062635754127756</v>
      </c>
      <c r="AF55" s="9">
        <f t="shared" si="7"/>
        <v>-5.8385529795106465E-2</v>
      </c>
      <c r="AG55" s="1">
        <v>41883</v>
      </c>
      <c r="AH55">
        <v>52.149776000000003</v>
      </c>
      <c r="AI55" s="3">
        <f t="shared" si="23"/>
        <v>1.3288377204018678</v>
      </c>
      <c r="AJ55" s="9">
        <f t="shared" si="8"/>
        <v>0.11073647670015564</v>
      </c>
      <c r="AK55" s="1">
        <v>41883</v>
      </c>
      <c r="AL55">
        <v>41.499957999999999</v>
      </c>
      <c r="AM55" s="3">
        <f t="shared" si="24"/>
        <v>2.6844717267052247</v>
      </c>
      <c r="AN55" s="9">
        <f t="shared" si="9"/>
        <v>0.22370597722543539</v>
      </c>
      <c r="AO55" s="1">
        <v>41883</v>
      </c>
      <c r="AP55">
        <v>71.434517</v>
      </c>
      <c r="AQ55" s="3">
        <f t="shared" si="25"/>
        <v>0.75800974115870412</v>
      </c>
      <c r="AR55" s="9">
        <f t="shared" si="10"/>
        <v>6.316747842989201E-2</v>
      </c>
      <c r="AS55" s="1">
        <v>41883</v>
      </c>
      <c r="AT55">
        <v>67.405151000000004</v>
      </c>
      <c r="AU55" s="3">
        <f t="shared" si="26"/>
        <v>1.9520356564062189</v>
      </c>
      <c r="AV55" s="9">
        <f t="shared" si="11"/>
        <v>0.16266963803385157</v>
      </c>
      <c r="AW55" s="4">
        <f t="shared" si="27"/>
        <v>-5.5286891108717487E-4</v>
      </c>
      <c r="AX55" s="3">
        <f t="shared" si="12"/>
        <v>-6.6344269330460984E-3</v>
      </c>
      <c r="AY55">
        <f t="shared" si="13"/>
        <v>3.8089880557407825</v>
      </c>
      <c r="AZ55" s="3">
        <f t="shared" si="14"/>
        <v>13.19472167593206</v>
      </c>
    </row>
    <row r="56" spans="1:52" x14ac:dyDescent="0.25">
      <c r="A56" s="1">
        <v>41913</v>
      </c>
      <c r="B56">
        <v>40.583278999999997</v>
      </c>
      <c r="C56" s="3">
        <f t="shared" si="15"/>
        <v>-8.0234865193451128</v>
      </c>
      <c r="D56" s="9">
        <f t="shared" si="0"/>
        <v>-0.66862387661209277</v>
      </c>
      <c r="E56" s="1">
        <v>41913</v>
      </c>
      <c r="F56">
        <v>109.056808</v>
      </c>
      <c r="G56" s="5">
        <f t="shared" si="16"/>
        <v>-1.9390955982520084</v>
      </c>
      <c r="H56" s="9">
        <f t="shared" si="1"/>
        <v>-0.16159129985433404</v>
      </c>
      <c r="I56" s="1">
        <v>41913</v>
      </c>
      <c r="J56">
        <v>85.582190999999995</v>
      </c>
      <c r="K56" s="3">
        <f t="shared" si="17"/>
        <v>2.4033221859996137</v>
      </c>
      <c r="L56" s="9">
        <f t="shared" si="2"/>
        <v>0.20027684883330113</v>
      </c>
      <c r="M56" s="1">
        <v>41913</v>
      </c>
      <c r="N56">
        <v>76.217651000000004</v>
      </c>
      <c r="O56" s="3">
        <f t="shared" si="18"/>
        <v>5.0882928805850787</v>
      </c>
      <c r="P56" s="9">
        <f t="shared" si="3"/>
        <v>0.42402440671542324</v>
      </c>
      <c r="Q56" s="1">
        <v>41913</v>
      </c>
      <c r="R56">
        <v>42.888320999999998</v>
      </c>
      <c r="S56" s="3">
        <f t="shared" si="19"/>
        <v>2.9930510468816527</v>
      </c>
      <c r="T56" s="9">
        <f t="shared" si="4"/>
        <v>0.24942092057347107</v>
      </c>
      <c r="U56" s="1">
        <v>41913</v>
      </c>
      <c r="V56">
        <v>21.852523999999999</v>
      </c>
      <c r="W56" s="3">
        <f t="shared" si="20"/>
        <v>-7.2929651930170873</v>
      </c>
      <c r="X56" s="10">
        <f t="shared" si="5"/>
        <v>-0.60774709941809058</v>
      </c>
      <c r="Y56" s="1">
        <v>41913</v>
      </c>
      <c r="Z56">
        <v>84.874336</v>
      </c>
      <c r="AA56" s="3">
        <f t="shared" si="21"/>
        <v>0.50298183874708347</v>
      </c>
      <c r="AB56" s="9">
        <f t="shared" si="6"/>
        <v>4.191515322892362E-2</v>
      </c>
      <c r="AC56" s="1">
        <v>41913</v>
      </c>
      <c r="AD56">
        <v>133.13021900000001</v>
      </c>
      <c r="AE56" s="3">
        <f t="shared" si="22"/>
        <v>-13.396190044914603</v>
      </c>
      <c r="AF56" s="9">
        <f t="shared" si="7"/>
        <v>-1.1163491704095503</v>
      </c>
      <c r="AG56" s="1">
        <v>41913</v>
      </c>
      <c r="AH56">
        <v>52.357548000000001</v>
      </c>
      <c r="AI56" s="3">
        <f t="shared" si="23"/>
        <v>0.39841398359984997</v>
      </c>
      <c r="AJ56" s="9">
        <f t="shared" si="8"/>
        <v>3.3201165299987498E-2</v>
      </c>
      <c r="AK56" s="1">
        <v>41913</v>
      </c>
      <c r="AL56">
        <v>42.028111000000003</v>
      </c>
      <c r="AM56" s="3">
        <f t="shared" si="24"/>
        <v>1.2726591193176706</v>
      </c>
      <c r="AN56" s="9">
        <f t="shared" si="9"/>
        <v>0.10605492660980588</v>
      </c>
      <c r="AO56" s="1">
        <v>41913</v>
      </c>
      <c r="AP56">
        <v>74.445792999999995</v>
      </c>
      <c r="AQ56" s="3">
        <f t="shared" si="25"/>
        <v>4.2154355155785472</v>
      </c>
      <c r="AR56" s="9">
        <f t="shared" si="10"/>
        <v>0.35128629296487895</v>
      </c>
      <c r="AS56" s="1">
        <v>41913</v>
      </c>
      <c r="AT56">
        <v>67.228843999999995</v>
      </c>
      <c r="AU56" s="3">
        <f t="shared" si="26"/>
        <v>-0.26156309626842678</v>
      </c>
      <c r="AV56" s="9">
        <f t="shared" si="11"/>
        <v>-2.1796924689035563E-2</v>
      </c>
      <c r="AW56" s="4">
        <f t="shared" si="27"/>
        <v>-8.9994512058254747E-2</v>
      </c>
      <c r="AX56" s="3">
        <f t="shared" si="12"/>
        <v>-1.0799341446990569</v>
      </c>
      <c r="AY56">
        <f t="shared" si="13"/>
        <v>5.3607494344836217</v>
      </c>
      <c r="AZ56" s="3">
        <f t="shared" si="14"/>
        <v>18.570180774343516</v>
      </c>
    </row>
    <row r="57" spans="1:52" x14ac:dyDescent="0.25">
      <c r="A57" s="1">
        <v>41944</v>
      </c>
      <c r="B57">
        <v>45.487803999999997</v>
      </c>
      <c r="C57" s="3">
        <f t="shared" si="15"/>
        <v>12.085088048208229</v>
      </c>
      <c r="D57" s="9">
        <f t="shared" si="0"/>
        <v>1.007090670684019</v>
      </c>
      <c r="E57" s="1">
        <v>41944</v>
      </c>
      <c r="F57">
        <v>117.30744900000001</v>
      </c>
      <c r="G57" s="3">
        <f t="shared" si="16"/>
        <v>7.5654524933464042</v>
      </c>
      <c r="H57" s="9">
        <f t="shared" si="1"/>
        <v>0.63045437444553365</v>
      </c>
      <c r="I57" s="1">
        <v>41944</v>
      </c>
      <c r="J57">
        <v>85.545349000000002</v>
      </c>
      <c r="K57" s="3">
        <f t="shared" si="17"/>
        <v>-4.3048675862940852E-2</v>
      </c>
      <c r="L57" s="9">
        <f t="shared" si="2"/>
        <v>-3.5873896552450712E-3</v>
      </c>
      <c r="M57" s="1">
        <v>41944</v>
      </c>
      <c r="N57">
        <v>77.179955000000007</v>
      </c>
      <c r="O57" s="3">
        <f t="shared" si="18"/>
        <v>1.2625736786351538</v>
      </c>
      <c r="P57" s="9">
        <f t="shared" si="3"/>
        <v>0.10521447321959615</v>
      </c>
      <c r="Q57" s="1">
        <v>41944</v>
      </c>
      <c r="R57">
        <v>43.899082</v>
      </c>
      <c r="S57" s="3">
        <f t="shared" si="19"/>
        <v>2.3567278373989096</v>
      </c>
      <c r="T57" s="9">
        <f t="shared" si="4"/>
        <v>0.19639398644990913</v>
      </c>
      <c r="U57" s="1">
        <v>41944</v>
      </c>
      <c r="V57">
        <v>22.843174000000001</v>
      </c>
      <c r="W57" s="3">
        <f t="shared" si="20"/>
        <v>4.5333436082715313</v>
      </c>
      <c r="Y57" s="1">
        <v>41944</v>
      </c>
      <c r="Z57">
        <v>88.741493000000006</v>
      </c>
      <c r="AA57" s="3">
        <f t="shared" si="21"/>
        <v>4.5563325526340561</v>
      </c>
      <c r="AB57" s="9">
        <f t="shared" si="6"/>
        <v>0.37969437938617134</v>
      </c>
      <c r="AC57" s="1">
        <v>41944</v>
      </c>
      <c r="AD57">
        <v>131.324387</v>
      </c>
      <c r="AE57" s="3">
        <f t="shared" si="22"/>
        <v>-1.356440343570688</v>
      </c>
      <c r="AF57" s="9">
        <f t="shared" si="7"/>
        <v>-0.11303669529755733</v>
      </c>
      <c r="AG57" s="1">
        <v>41944</v>
      </c>
      <c r="AH57">
        <v>52.431407999999998</v>
      </c>
      <c r="AI57" s="3">
        <f t="shared" si="23"/>
        <v>0.14106848548369044</v>
      </c>
      <c r="AJ57" s="9">
        <f t="shared" si="8"/>
        <v>1.1755707123640871E-2</v>
      </c>
      <c r="AK57" s="1">
        <v>41944</v>
      </c>
      <c r="AL57">
        <v>42.797955000000002</v>
      </c>
      <c r="AM57" s="3">
        <f t="shared" si="24"/>
        <v>1.8317359064745951</v>
      </c>
      <c r="AN57" s="9">
        <f t="shared" si="9"/>
        <v>0.15264465887288292</v>
      </c>
      <c r="AO57" s="1">
        <v>41944</v>
      </c>
      <c r="AP57">
        <v>77.732712000000006</v>
      </c>
      <c r="AQ57" s="3">
        <f t="shared" si="25"/>
        <v>4.4151843476232591</v>
      </c>
      <c r="AR57" s="9">
        <f t="shared" si="10"/>
        <v>0.36793202896860494</v>
      </c>
      <c r="AS57" s="1">
        <v>41944</v>
      </c>
      <c r="AT57">
        <v>77.162909999999997</v>
      </c>
      <c r="AU57" s="3">
        <f t="shared" si="26"/>
        <v>14.776493851359399</v>
      </c>
      <c r="AV57" s="9">
        <f t="shared" si="11"/>
        <v>1.2313744876132833</v>
      </c>
      <c r="AW57" s="4">
        <f t="shared" si="27"/>
        <v>0.33049422348423652</v>
      </c>
      <c r="AX57" s="3">
        <f t="shared" si="12"/>
        <v>3.9659306818108382</v>
      </c>
      <c r="AY57">
        <f t="shared" si="13"/>
        <v>4.729225533993489</v>
      </c>
      <c r="AZ57" s="3">
        <f t="shared" si="14"/>
        <v>16.382517810657554</v>
      </c>
    </row>
    <row r="58" spans="1:52" x14ac:dyDescent="0.25">
      <c r="A58" s="1">
        <v>41974</v>
      </c>
      <c r="B58">
        <v>45.108891</v>
      </c>
      <c r="C58" s="3">
        <f t="shared" si="15"/>
        <v>-0.83299910455118309</v>
      </c>
      <c r="D58" s="9">
        <f t="shared" si="0"/>
        <v>-6.9416592045931924E-2</v>
      </c>
      <c r="E58" s="1">
        <v>41974</v>
      </c>
      <c r="F58">
        <v>114.145515</v>
      </c>
      <c r="G58" s="5">
        <f t="shared" si="16"/>
        <v>-2.695424738117016</v>
      </c>
      <c r="H58" s="9">
        <f t="shared" si="1"/>
        <v>-0.22461872817641801</v>
      </c>
      <c r="I58" s="1">
        <v>41974</v>
      </c>
      <c r="J58">
        <v>77.832649000000004</v>
      </c>
      <c r="K58" s="3">
        <f t="shared" si="17"/>
        <v>-9.0159197316501647</v>
      </c>
      <c r="L58" s="9">
        <f t="shared" si="2"/>
        <v>-0.75132664430418039</v>
      </c>
      <c r="M58" s="1">
        <v>41974</v>
      </c>
      <c r="N58">
        <v>78.828322999999997</v>
      </c>
      <c r="O58" s="3">
        <f t="shared" si="18"/>
        <v>2.1357462569134569</v>
      </c>
      <c r="P58" s="9">
        <f t="shared" si="3"/>
        <v>0.17797885474278807</v>
      </c>
      <c r="Q58" s="1">
        <v>41974</v>
      </c>
      <c r="R58">
        <v>44.381771000000001</v>
      </c>
      <c r="S58" s="3">
        <f t="shared" si="19"/>
        <v>1.0995423548948029</v>
      </c>
      <c r="T58" s="9">
        <f t="shared" si="4"/>
        <v>9.1628529574566908E-2</v>
      </c>
      <c r="U58" s="1">
        <v>41974</v>
      </c>
      <c r="V58">
        <v>23.359310000000001</v>
      </c>
      <c r="W58" s="3">
        <f t="shared" si="20"/>
        <v>2.2594758504225352</v>
      </c>
      <c r="Y58" s="1">
        <v>41974</v>
      </c>
      <c r="Z58">
        <v>92.490829000000005</v>
      </c>
      <c r="AA58" s="3">
        <f t="shared" si="21"/>
        <v>4.2250089256442855</v>
      </c>
      <c r="AB58" s="9">
        <f t="shared" si="6"/>
        <v>0.35208407713702378</v>
      </c>
      <c r="AC58" s="1">
        <v>41974</v>
      </c>
      <c r="AD58">
        <v>130.81265300000001</v>
      </c>
      <c r="AE58" s="3">
        <f t="shared" si="22"/>
        <v>-0.38967172182573362</v>
      </c>
      <c r="AF58" s="9">
        <f t="shared" si="7"/>
        <v>-3.2472643485477799E-2</v>
      </c>
      <c r="AG58" s="1">
        <v>41974</v>
      </c>
      <c r="AH58">
        <v>54.540512</v>
      </c>
      <c r="AI58" s="3">
        <f t="shared" si="23"/>
        <v>4.0225965322159611</v>
      </c>
      <c r="AJ58" s="9">
        <f t="shared" si="8"/>
        <v>0.33521637768466345</v>
      </c>
      <c r="AK58" s="1">
        <v>41974</v>
      </c>
      <c r="AL58">
        <v>41.842781000000002</v>
      </c>
      <c r="AM58" s="3">
        <f t="shared" si="24"/>
        <v>-2.2318215905409486</v>
      </c>
      <c r="AN58" s="9">
        <f t="shared" si="9"/>
        <v>-0.18598513254507906</v>
      </c>
      <c r="AO58" s="1">
        <v>41974</v>
      </c>
      <c r="AP58">
        <v>78.300040999999993</v>
      </c>
      <c r="AQ58" s="3">
        <f t="shared" si="25"/>
        <v>0.72984588521752158</v>
      </c>
      <c r="AR58" s="9">
        <f t="shared" si="10"/>
        <v>6.0820490434793463E-2</v>
      </c>
      <c r="AS58" s="1">
        <v>41974</v>
      </c>
      <c r="AT58">
        <v>75.699669</v>
      </c>
      <c r="AU58" s="3">
        <f t="shared" si="26"/>
        <v>-1.8963009559903801</v>
      </c>
      <c r="AV58" s="9">
        <f t="shared" si="11"/>
        <v>-0.15802507966586501</v>
      </c>
      <c r="AW58" s="4">
        <f t="shared" si="27"/>
        <v>-3.3676374220759711E-2</v>
      </c>
      <c r="AX58" s="3">
        <f t="shared" si="12"/>
        <v>-0.40411649064911653</v>
      </c>
      <c r="AY58">
        <f t="shared" si="13"/>
        <v>3.4503159253274593</v>
      </c>
      <c r="AZ58" s="3">
        <f t="shared" si="14"/>
        <v>11.952244969662367</v>
      </c>
    </row>
    <row r="59" spans="1:52" x14ac:dyDescent="0.25">
      <c r="A59" s="1">
        <v>42005</v>
      </c>
      <c r="B59">
        <v>40.450527000000001</v>
      </c>
      <c r="C59" s="3">
        <f t="shared" si="15"/>
        <v>-10.326930892626022</v>
      </c>
      <c r="D59" s="9">
        <f t="shared" si="0"/>
        <v>-0.86057757438550186</v>
      </c>
      <c r="E59" s="1">
        <v>42005</v>
      </c>
      <c r="F59">
        <v>127.660675</v>
      </c>
      <c r="G59" s="3">
        <f t="shared" si="16"/>
        <v>11.84029000175784</v>
      </c>
      <c r="H59" s="9">
        <f t="shared" si="1"/>
        <v>0.98669083347982001</v>
      </c>
      <c r="I59" s="1">
        <v>42005</v>
      </c>
      <c r="J59">
        <v>68.002601999999996</v>
      </c>
      <c r="K59" s="3">
        <f t="shared" si="17"/>
        <v>-12.629721750829791</v>
      </c>
      <c r="L59" s="9">
        <f t="shared" si="2"/>
        <v>-1.0524768125691493</v>
      </c>
      <c r="M59" s="1">
        <v>42005</v>
      </c>
      <c r="N59">
        <v>76.413871999999998</v>
      </c>
      <c r="O59" s="3">
        <f t="shared" si="18"/>
        <v>-3.062923208451358</v>
      </c>
      <c r="P59" s="9">
        <f t="shared" si="3"/>
        <v>-0.25524360070427982</v>
      </c>
      <c r="Q59" s="1">
        <v>42005</v>
      </c>
      <c r="R59">
        <v>43.674380999999997</v>
      </c>
      <c r="S59" s="3">
        <f t="shared" si="19"/>
        <v>-1.5938751069667851</v>
      </c>
      <c r="T59" s="9">
        <f t="shared" si="4"/>
        <v>-0.13282292558056544</v>
      </c>
      <c r="U59" s="1">
        <v>42005</v>
      </c>
      <c r="V59">
        <v>22.060645999999998</v>
      </c>
      <c r="W59" s="3">
        <f t="shared" si="20"/>
        <v>-5.5595135301513707</v>
      </c>
      <c r="Y59" s="1">
        <v>42005</v>
      </c>
      <c r="Z59">
        <v>90.960128999999995</v>
      </c>
      <c r="AA59" s="3">
        <f t="shared" si="21"/>
        <v>-1.6549748948622895</v>
      </c>
      <c r="AB59" s="9">
        <f t="shared" si="6"/>
        <v>-0.13791457457185746</v>
      </c>
      <c r="AC59" s="1">
        <v>42005</v>
      </c>
      <c r="AD59">
        <v>124.999298</v>
      </c>
      <c r="AE59" s="3">
        <f t="shared" si="22"/>
        <v>-4.4440311137180402</v>
      </c>
      <c r="AF59" s="9">
        <f t="shared" si="7"/>
        <v>-0.37033592614317001</v>
      </c>
      <c r="AG59" s="1">
        <v>42005</v>
      </c>
      <c r="AH59">
        <v>47.393951000000001</v>
      </c>
      <c r="AI59" s="3">
        <f t="shared" si="23"/>
        <v>-13.103215826063384</v>
      </c>
      <c r="AJ59" s="9">
        <f t="shared" si="8"/>
        <v>-1.0919346521719486</v>
      </c>
      <c r="AK59" s="1">
        <v>42005</v>
      </c>
      <c r="AL59">
        <v>36.392864000000003</v>
      </c>
      <c r="AM59" s="3">
        <f t="shared" si="24"/>
        <v>-13.024748522331722</v>
      </c>
      <c r="AN59" s="9">
        <f t="shared" si="9"/>
        <v>-1.0853957101943101</v>
      </c>
      <c r="AO59" s="1">
        <v>42005</v>
      </c>
      <c r="AP59">
        <v>72.454834000000005</v>
      </c>
      <c r="AQ59" s="3">
        <f t="shared" si="25"/>
        <v>-7.4651391306423305</v>
      </c>
      <c r="AR59" s="9">
        <f t="shared" si="10"/>
        <v>-0.62209492755352758</v>
      </c>
      <c r="AS59" s="1">
        <v>42005</v>
      </c>
      <c r="AT59">
        <v>75.324828999999994</v>
      </c>
      <c r="AU59" s="3">
        <f t="shared" si="26"/>
        <v>-0.49516729062580978</v>
      </c>
      <c r="AV59" s="9">
        <f t="shared" si="11"/>
        <v>-4.126394088548415E-2</v>
      </c>
      <c r="AW59" s="4">
        <f t="shared" si="27"/>
        <v>-0.38861415093999779</v>
      </c>
      <c r="AX59" s="3">
        <f t="shared" si="12"/>
        <v>-4.6633698112799733</v>
      </c>
      <c r="AY59">
        <f t="shared" si="13"/>
        <v>6.7920671887582591</v>
      </c>
      <c r="AZ59" s="3">
        <f t="shared" si="14"/>
        <v>23.528410918701631</v>
      </c>
    </row>
    <row r="60" spans="1:52" x14ac:dyDescent="0.25">
      <c r="A60" s="1">
        <v>42036</v>
      </c>
      <c r="B60">
        <v>41.534869999999998</v>
      </c>
      <c r="C60" s="3">
        <f t="shared" si="15"/>
        <v>2.6806647043189251</v>
      </c>
      <c r="D60" s="9">
        <f t="shared" si="0"/>
        <v>0.22338872535991042</v>
      </c>
      <c r="E60" s="1">
        <v>42036</v>
      </c>
      <c r="F60">
        <v>132.473083</v>
      </c>
      <c r="G60" s="5">
        <f t="shared" si="16"/>
        <v>3.7696871021557774</v>
      </c>
      <c r="H60" s="9">
        <f t="shared" si="1"/>
        <v>0.31414059184631477</v>
      </c>
      <c r="I60" s="1">
        <v>42036</v>
      </c>
      <c r="J60">
        <v>71.072158999999999</v>
      </c>
      <c r="K60" s="3">
        <f t="shared" si="17"/>
        <v>4.5138816894094775</v>
      </c>
      <c r="L60" s="9">
        <f t="shared" si="2"/>
        <v>0.37615680745078978</v>
      </c>
      <c r="M60" s="1">
        <v>42036</v>
      </c>
      <c r="N60">
        <v>81.266532999999995</v>
      </c>
      <c r="O60" s="3">
        <f t="shared" si="18"/>
        <v>6.3504974594141732</v>
      </c>
      <c r="P60" s="9">
        <f t="shared" si="3"/>
        <v>0.5292081216178478</v>
      </c>
      <c r="Q60" s="1">
        <v>42036</v>
      </c>
      <c r="R60">
        <v>45.112782000000003</v>
      </c>
      <c r="S60" s="3">
        <f t="shared" si="19"/>
        <v>3.2934662542784663</v>
      </c>
      <c r="T60" s="9">
        <f t="shared" si="4"/>
        <v>0.27445552118987221</v>
      </c>
      <c r="U60" s="1">
        <v>42036</v>
      </c>
      <c r="V60">
        <v>24.104379999999999</v>
      </c>
      <c r="W60" s="3">
        <f t="shared" si="20"/>
        <v>9.2641620739483379</v>
      </c>
      <c r="Y60" s="1">
        <v>42036</v>
      </c>
      <c r="Z60">
        <v>92.357322999999994</v>
      </c>
      <c r="AA60" s="3">
        <f t="shared" si="21"/>
        <v>1.536051031765796</v>
      </c>
      <c r="AB60" s="9">
        <f t="shared" si="6"/>
        <v>0.12800425264714968</v>
      </c>
      <c r="AC60" s="1">
        <v>42036</v>
      </c>
      <c r="AD60">
        <v>132.03564499999999</v>
      </c>
      <c r="AE60" s="3">
        <f t="shared" si="22"/>
        <v>5.6291092130773341</v>
      </c>
      <c r="AF60" s="9">
        <f t="shared" si="7"/>
        <v>0.46909243442311116</v>
      </c>
      <c r="AG60" s="1">
        <v>42036</v>
      </c>
      <c r="AH60">
        <v>53.751099000000004</v>
      </c>
      <c r="AI60" s="3">
        <f t="shared" si="23"/>
        <v>13.413416408351356</v>
      </c>
      <c r="AJ60" s="9">
        <f t="shared" si="8"/>
        <v>1.1177847006959463</v>
      </c>
      <c r="AK60" s="1">
        <v>42036</v>
      </c>
      <c r="AL60">
        <v>39.500660000000003</v>
      </c>
      <c r="AM60" s="3">
        <f t="shared" si="24"/>
        <v>8.5395752310123232</v>
      </c>
      <c r="AN60" s="9">
        <f t="shared" si="9"/>
        <v>0.71163126925102693</v>
      </c>
      <c r="AO60" s="1">
        <v>42036</v>
      </c>
      <c r="AP60">
        <v>73.697021000000007</v>
      </c>
      <c r="AQ60" s="3">
        <f t="shared" si="25"/>
        <v>1.7144294333763861</v>
      </c>
      <c r="AR60" s="9">
        <f t="shared" si="10"/>
        <v>0.14286911944803218</v>
      </c>
      <c r="AS60" s="1">
        <v>42036</v>
      </c>
      <c r="AT60">
        <v>74.394135000000006</v>
      </c>
      <c r="AU60" s="3">
        <f t="shared" si="26"/>
        <v>-1.2355739964573813</v>
      </c>
      <c r="AV60" s="9">
        <f t="shared" si="11"/>
        <v>-0.10296449970478178</v>
      </c>
      <c r="AW60" s="4">
        <f t="shared" si="27"/>
        <v>0.34864725368543498</v>
      </c>
      <c r="AX60" s="3">
        <f t="shared" si="12"/>
        <v>4.1837670442252195</v>
      </c>
      <c r="AY60">
        <f t="shared" si="13"/>
        <v>3.8232976395607223</v>
      </c>
      <c r="AZ60" s="3">
        <f t="shared" si="14"/>
        <v>13.244291528354662</v>
      </c>
    </row>
    <row r="61" spans="1:52" x14ac:dyDescent="0.25">
      <c r="A61" s="1">
        <v>42064</v>
      </c>
      <c r="B61">
        <v>41.365333999999997</v>
      </c>
      <c r="C61" s="3">
        <f t="shared" si="15"/>
        <v>-0.4081775144595392</v>
      </c>
      <c r="D61" s="9">
        <f t="shared" si="0"/>
        <v>-3.4014792871628265E-2</v>
      </c>
      <c r="E61" s="1">
        <v>42064</v>
      </c>
      <c r="F61">
        <v>132.61204499999999</v>
      </c>
      <c r="G61" s="3">
        <f t="shared" si="16"/>
        <v>0.10489829092298869</v>
      </c>
      <c r="H61" s="9">
        <f t="shared" si="1"/>
        <v>8.7415242435823909E-3</v>
      </c>
      <c r="I61" s="1">
        <v>42064</v>
      </c>
      <c r="J61">
        <v>68.611632999999998</v>
      </c>
      <c r="K61" s="3">
        <f t="shared" si="17"/>
        <v>-3.4620110527386698</v>
      </c>
      <c r="L61" s="9">
        <f t="shared" si="2"/>
        <v>-0.28850092106155584</v>
      </c>
      <c r="M61" s="1">
        <v>42064</v>
      </c>
      <c r="N61">
        <v>78.656326000000007</v>
      </c>
      <c r="O61" s="3">
        <f t="shared" si="18"/>
        <v>-3.2119088924342183</v>
      </c>
      <c r="P61" s="9">
        <f t="shared" si="3"/>
        <v>-0.26765907436951819</v>
      </c>
      <c r="Q61" s="1">
        <v>42064</v>
      </c>
      <c r="R61">
        <v>47.469467000000002</v>
      </c>
      <c r="S61" s="3">
        <f t="shared" si="19"/>
        <v>5.2239850781093455</v>
      </c>
      <c r="T61" s="9">
        <f t="shared" si="4"/>
        <v>0.43533208984244548</v>
      </c>
      <c r="U61" s="1">
        <v>42064</v>
      </c>
      <c r="V61">
        <v>24.008641999999998</v>
      </c>
      <c r="W61" s="3">
        <f t="shared" si="20"/>
        <v>-0.39718092728375831</v>
      </c>
      <c r="Y61" s="1">
        <v>42064</v>
      </c>
      <c r="Z61">
        <v>90.253510000000006</v>
      </c>
      <c r="AA61" s="3">
        <f t="shared" si="21"/>
        <v>-2.2779059977734395</v>
      </c>
      <c r="AB61" s="9">
        <f t="shared" si="6"/>
        <v>-0.18982549981445329</v>
      </c>
      <c r="AC61" s="1">
        <v>42064</v>
      </c>
      <c r="AD61">
        <v>131.77954099999999</v>
      </c>
      <c r="AE61" s="3">
        <f t="shared" si="22"/>
        <v>-0.19396580370398725</v>
      </c>
      <c r="AF61" s="9">
        <f t="shared" si="7"/>
        <v>-1.6163816975332271E-2</v>
      </c>
      <c r="AG61" s="1">
        <v>42064</v>
      </c>
      <c r="AH61">
        <v>53.137093</v>
      </c>
      <c r="AI61" s="3">
        <f t="shared" si="23"/>
        <v>-1.1423133878620852</v>
      </c>
      <c r="AJ61" s="9">
        <f t="shared" si="8"/>
        <v>-9.5192782321840433E-2</v>
      </c>
      <c r="AK61" s="1">
        <v>42064</v>
      </c>
      <c r="AL61">
        <v>36.887737000000001</v>
      </c>
      <c r="AM61" s="3">
        <f t="shared" si="24"/>
        <v>-6.6148844095263266</v>
      </c>
      <c r="AN61" s="9">
        <f t="shared" si="9"/>
        <v>-0.55124036746052718</v>
      </c>
      <c r="AO61" s="1">
        <v>42064</v>
      </c>
      <c r="AP61">
        <v>70.935455000000005</v>
      </c>
      <c r="AQ61" s="3">
        <f t="shared" si="25"/>
        <v>-3.7471880986885502</v>
      </c>
      <c r="AR61" s="9">
        <f t="shared" si="10"/>
        <v>-0.3122656748907125</v>
      </c>
      <c r="AS61" s="1">
        <v>42064</v>
      </c>
      <c r="AT61">
        <v>72.905022000000002</v>
      </c>
      <c r="AU61" s="3">
        <f t="shared" si="26"/>
        <v>-2.0016537593991823</v>
      </c>
      <c r="AV61" s="9">
        <f t="shared" si="11"/>
        <v>-0.16680447994993186</v>
      </c>
      <c r="AW61" s="4">
        <f t="shared" si="27"/>
        <v>-0.12313281630245598</v>
      </c>
      <c r="AX61" s="3">
        <f t="shared" si="12"/>
        <v>-1.4775937956294718</v>
      </c>
      <c r="AY61">
        <f t="shared" si="13"/>
        <v>2.751924535567309</v>
      </c>
      <c r="AZ61" s="3">
        <f t="shared" si="14"/>
        <v>9.5329462283959305</v>
      </c>
    </row>
    <row r="62" spans="1:52" x14ac:dyDescent="0.25">
      <c r="A62" s="1">
        <v>42095</v>
      </c>
      <c r="B62">
        <v>42.656917999999997</v>
      </c>
      <c r="C62" s="3">
        <f>(B62-B61)/B61*100</f>
        <v>3.1223826211580943</v>
      </c>
      <c r="D62" s="9">
        <f t="shared" si="0"/>
        <v>0.26019855176317452</v>
      </c>
      <c r="E62" s="1">
        <v>42095</v>
      </c>
      <c r="F62">
        <v>126.656494</v>
      </c>
      <c r="G62" s="5">
        <f t="shared" si="16"/>
        <v>-4.4909578160867669</v>
      </c>
      <c r="H62" s="9">
        <f t="shared" si="1"/>
        <v>-0.37424648467389726</v>
      </c>
      <c r="I62" s="1">
        <v>42095</v>
      </c>
      <c r="J62">
        <v>74.484313999999998</v>
      </c>
      <c r="K62" s="3">
        <f t="shared" si="17"/>
        <v>8.559308011223111</v>
      </c>
      <c r="L62" s="9">
        <f t="shared" si="2"/>
        <v>0.71327566760192596</v>
      </c>
      <c r="M62" s="1">
        <v>42095</v>
      </c>
      <c r="N62">
        <v>81.752128999999996</v>
      </c>
      <c r="O62" s="3">
        <f t="shared" si="18"/>
        <v>3.9358601620929883</v>
      </c>
      <c r="P62" s="9">
        <f t="shared" si="3"/>
        <v>0.32798834684108236</v>
      </c>
      <c r="Q62" s="1">
        <v>42095</v>
      </c>
      <c r="R62">
        <v>46.412731000000001</v>
      </c>
      <c r="S62" s="3">
        <f t="shared" si="19"/>
        <v>-2.2261383301396682</v>
      </c>
      <c r="T62" s="9">
        <f t="shared" si="4"/>
        <v>-0.18551152751163902</v>
      </c>
      <c r="U62" s="1">
        <v>42095</v>
      </c>
      <c r="V62">
        <v>24.250060999999999</v>
      </c>
      <c r="W62" s="3">
        <f>(V62-V61)/V61*100</f>
        <v>1.0055504180536345</v>
      </c>
      <c r="Y62" s="1">
        <v>42095</v>
      </c>
      <c r="Z62">
        <v>82.212860000000006</v>
      </c>
      <c r="AA62" s="3">
        <f t="shared" si="21"/>
        <v>-8.9089609922096091</v>
      </c>
      <c r="AB62" s="9">
        <f t="shared" si="6"/>
        <v>-0.74241341601746746</v>
      </c>
      <c r="AC62" s="1">
        <v>42095</v>
      </c>
      <c r="AD62">
        <v>140.63874799999999</v>
      </c>
      <c r="AE62" s="3">
        <f t="shared" si="22"/>
        <v>6.7227484120619279</v>
      </c>
      <c r="AF62" s="9">
        <f t="shared" si="7"/>
        <v>0.56022903433849403</v>
      </c>
      <c r="AG62" s="1">
        <v>42095</v>
      </c>
      <c r="AH62">
        <v>55.487819999999999</v>
      </c>
      <c r="AI62" s="3">
        <f t="shared" si="23"/>
        <v>4.4238908590652466</v>
      </c>
      <c r="AJ62" s="9">
        <f t="shared" si="8"/>
        <v>0.36865757158877055</v>
      </c>
      <c r="AK62" s="1">
        <v>42095</v>
      </c>
      <c r="AL62">
        <v>44.127377000000003</v>
      </c>
      <c r="AM62" s="3">
        <f t="shared" si="24"/>
        <v>19.626142964530466</v>
      </c>
      <c r="AN62" s="9">
        <f t="shared" si="9"/>
        <v>1.6355119137108722</v>
      </c>
      <c r="AO62" s="1">
        <v>42095</v>
      </c>
      <c r="AP62">
        <v>68.831801999999996</v>
      </c>
      <c r="AQ62" s="3">
        <f t="shared" si="25"/>
        <v>-2.9655875189635537</v>
      </c>
      <c r="AR62" s="9">
        <f t="shared" si="10"/>
        <v>-0.24713229324696281</v>
      </c>
      <c r="AS62" s="1">
        <v>42095</v>
      </c>
      <c r="AT62">
        <v>69.597733000000005</v>
      </c>
      <c r="AU62" s="3">
        <f t="shared" si="26"/>
        <v>-4.5364350894784682</v>
      </c>
      <c r="AV62" s="9">
        <f t="shared" si="11"/>
        <v>-0.37803625745653902</v>
      </c>
      <c r="AW62" s="4">
        <f t="shared" si="27"/>
        <v>0.16154342557815116</v>
      </c>
      <c r="AX62" s="3">
        <f t="shared" si="12"/>
        <v>1.9385211069378139</v>
      </c>
      <c r="AY62">
        <f t="shared" si="13"/>
        <v>7.270118861609177</v>
      </c>
      <c r="AZ62" s="3">
        <f t="shared" si="14"/>
        <v>25.184430490743804</v>
      </c>
    </row>
    <row r="63" spans="1:52" x14ac:dyDescent="0.25">
      <c r="A63" s="1"/>
      <c r="C63" s="3"/>
      <c r="E63" s="1"/>
      <c r="G63" s="5"/>
      <c r="I63" s="1"/>
      <c r="K63" s="3"/>
      <c r="M63" s="1"/>
      <c r="O63" s="3"/>
      <c r="Q63" s="1"/>
      <c r="S63" s="3"/>
      <c r="U63" s="1"/>
      <c r="Y63" s="1"/>
      <c r="AA63" s="3"/>
      <c r="AC63" s="1"/>
      <c r="AE63" s="3"/>
      <c r="AG63" s="1"/>
      <c r="AI63" s="3"/>
      <c r="AK63" s="1"/>
      <c r="AM63" s="3"/>
      <c r="AO63" s="1"/>
      <c r="AQ63" s="3"/>
      <c r="AS63" s="1"/>
      <c r="AU63" s="3"/>
    </row>
    <row r="64" spans="1:52" s="3" customFormat="1" x14ac:dyDescent="0.25">
      <c r="A64" s="3" t="s">
        <v>14</v>
      </c>
      <c r="C64" s="6">
        <f>AVERAGE(C4:C62)</f>
        <v>1.5421012633944036</v>
      </c>
      <c r="D64" s="3">
        <f>C64*12</f>
        <v>18.505215160732842</v>
      </c>
      <c r="G64" s="7">
        <f>AVERAGE(G4:G62)</f>
        <v>1.732289834587432</v>
      </c>
      <c r="H64" s="10">
        <f>G64*12</f>
        <v>20.787478015049185</v>
      </c>
      <c r="K64" s="6">
        <f>AVERAGE(K4:K62)</f>
        <v>1.1441045054495196</v>
      </c>
      <c r="L64" s="10">
        <f>K64*12</f>
        <v>13.729254065394235</v>
      </c>
      <c r="O64" s="6">
        <f>AVERAGE(O4:O62)</f>
        <v>1.1997883426770177</v>
      </c>
      <c r="P64" s="3">
        <f>O64*12</f>
        <v>14.397460112124213</v>
      </c>
      <c r="S64" s="6">
        <f>AVERAGE(S4:S62)</f>
        <v>1.0753007793208482</v>
      </c>
      <c r="T64" s="3">
        <f>S64*12</f>
        <v>12.903609351850179</v>
      </c>
      <c r="W64" s="6">
        <f>AVERAGE(W4:W62)</f>
        <v>1.9285875818865614</v>
      </c>
      <c r="X64" s="3">
        <f>W64*12</f>
        <v>23.143050982638737</v>
      </c>
      <c r="AA64" s="6">
        <f>AVERAGE(AA4:AA62)</f>
        <v>1.4410349399313529</v>
      </c>
      <c r="AB64" s="3">
        <f>AA64*12</f>
        <v>17.292419279176237</v>
      </c>
      <c r="AE64" s="6">
        <f>AVERAGE(AE4:AE62)</f>
        <v>0.81064293224151507</v>
      </c>
      <c r="AF64" s="3">
        <f>AE64*12</f>
        <v>9.7277151868981804</v>
      </c>
      <c r="AI64" s="6">
        <f>AVERAGE(AI4:AI62)</f>
        <v>1.3060533756061115</v>
      </c>
      <c r="AJ64" s="3">
        <f>AI64*12</f>
        <v>15.672640507273337</v>
      </c>
      <c r="AM64" s="6">
        <f>AVERAGE(AM4:AM62)</f>
        <v>1.511675824966116</v>
      </c>
      <c r="AN64" s="3">
        <f>AM64*12</f>
        <v>18.140109899593391</v>
      </c>
      <c r="AQ64" s="6">
        <f>AVERAGE(AQ4:AQ62)</f>
        <v>0.77581833437446446</v>
      </c>
      <c r="AR64" s="3">
        <f>AQ64*12</f>
        <v>9.3098200124935744</v>
      </c>
      <c r="AU64" s="6">
        <f>AVERAGE(AU4:AU62)</f>
        <v>1.044487097181827</v>
      </c>
      <c r="AV64" s="3">
        <f>AU64*12</f>
        <v>12.533845166181923</v>
      </c>
    </row>
    <row r="65" spans="1:48" s="3" customFormat="1" x14ac:dyDescent="0.25">
      <c r="A65" s="3" t="s">
        <v>15</v>
      </c>
      <c r="C65" s="6">
        <f>_xlfn.STDEV.P(C4:C62)</f>
        <v>6.7733876644640034</v>
      </c>
      <c r="D65" s="3">
        <f>C65*12^0.5</f>
        <v>23.463703148423896</v>
      </c>
      <c r="G65" s="6">
        <f>_xlfn.STDEV.P(G4:G62)</f>
        <v>5.7427515379276413</v>
      </c>
      <c r="H65" s="10">
        <f>G65*12^0.5</f>
        <v>19.893474877869966</v>
      </c>
      <c r="K65" s="6">
        <f>_xlfn.STDEV.P(K4:K62)</f>
        <v>8.2950883523569896</v>
      </c>
      <c r="L65" s="10">
        <f>K65*12^0.5</f>
        <v>28.73502895911022</v>
      </c>
      <c r="O65" s="6">
        <f>_xlfn.STDEV.P(O4:O62)</f>
        <v>6.9599354396137132</v>
      </c>
      <c r="P65" s="3">
        <f>O65*12^0.5</f>
        <v>24.109923597620359</v>
      </c>
      <c r="S65" s="6">
        <f>_xlfn.STDEV.P(S4:S62)</f>
        <v>3.8014561381682612</v>
      </c>
      <c r="T65" s="3">
        <f>S65*12^0.5</f>
        <v>13.168630348104005</v>
      </c>
      <c r="W65" s="6">
        <f>_xlfn.STDEV.P(W4:W62)</f>
        <v>6.7067752652986776</v>
      </c>
      <c r="X65" s="3">
        <f>W65*12^0.5</f>
        <v>23.23295102888709</v>
      </c>
      <c r="AA65" s="6">
        <f>_xlfn.STDEV.P(AA4:AA62)</f>
        <v>4.3399317389746308</v>
      </c>
      <c r="AB65" s="3">
        <f>AA65*12^0.5</f>
        <v>15.033964546569621</v>
      </c>
      <c r="AE65" s="6">
        <f>_xlfn.STDEV.P(AE4:AE62)</f>
        <v>4.7014382737829186</v>
      </c>
      <c r="AF65" s="3">
        <f>AE65*12^0.5</f>
        <v>16.286259917681864</v>
      </c>
      <c r="AI65" s="6">
        <f>_xlfn.STDEV.P(AI4:AI62)</f>
        <v>7.8070271960125446</v>
      </c>
      <c r="AJ65" s="3">
        <f>AI65*12^0.5</f>
        <v>27.04433551913143</v>
      </c>
      <c r="AM65" s="6">
        <f>_xlfn.STDEV.P(AM4:AM62)</f>
        <v>6.4118581186578467</v>
      </c>
      <c r="AN65" s="3">
        <f>AM65*12^0.5</f>
        <v>22.211328064876771</v>
      </c>
      <c r="AQ65" s="6">
        <f>_xlfn.STDEV.P(AQ4:AQ62)</f>
        <v>3.8584401723075348</v>
      </c>
      <c r="AR65" s="3">
        <f>AQ65*12^0.5</f>
        <v>13.366028832802927</v>
      </c>
      <c r="AU65" s="6">
        <f>_xlfn.STDEV.P(AU4:AU62)</f>
        <v>4.4104593093707356</v>
      </c>
      <c r="AV65" s="3">
        <f>AU65*12^0.5</f>
        <v>15.27827921709051</v>
      </c>
    </row>
  </sheetData>
  <mergeCells count="12">
    <mergeCell ref="AS1:AT1"/>
    <mergeCell ref="A1:B1"/>
    <mergeCell ref="E1:F1"/>
    <mergeCell ref="I1:J1"/>
    <mergeCell ref="M1:N1"/>
    <mergeCell ref="Q1:R1"/>
    <mergeCell ref="U1:V1"/>
    <mergeCell ref="Y1:Z1"/>
    <mergeCell ref="AC1:AD1"/>
    <mergeCell ref="AG1:AH1"/>
    <mergeCell ref="AK1:AL1"/>
    <mergeCell ref="AO1:AP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53</xdr:col>
                <xdr:colOff>0</xdr:colOff>
                <xdr:row>65</xdr:row>
                <xdr:rowOff>0</xdr:rowOff>
              </from>
              <to>
                <xdr:col>62</xdr:col>
                <xdr:colOff>457200</xdr:colOff>
                <xdr:row>68</xdr:row>
                <xdr:rowOff>171450</xdr:rowOff>
              </to>
            </anchor>
          </objectPr>
        </oleObject>
      </mc:Choice>
      <mc:Fallback>
        <oleObject progId="Word.Document.12" shapeId="1025" r:id="rId3"/>
      </mc:Fallback>
    </mc:AlternateContent>
    <mc:AlternateContent xmlns:mc="http://schemas.openxmlformats.org/markup-compatibility/2006">
      <mc:Choice Requires="x14">
        <oleObject progId="Word.Document.12" shapeId="1026" r:id="rId5">
          <objectPr defaultSize="0" r:id="rId6">
            <anchor moveWithCells="1">
              <from>
                <xdr:col>55</xdr:col>
                <xdr:colOff>0</xdr:colOff>
                <xdr:row>12</xdr:row>
                <xdr:rowOff>0</xdr:rowOff>
              </from>
              <to>
                <xdr:col>64</xdr:col>
                <xdr:colOff>457200</xdr:colOff>
                <xdr:row>27</xdr:row>
                <xdr:rowOff>142875</xdr:rowOff>
              </to>
            </anchor>
          </objectPr>
        </oleObject>
      </mc:Choice>
      <mc:Fallback>
        <oleObject progId="Word.Document.12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Q17" sqref="Q17"/>
    </sheetView>
  </sheetViews>
  <sheetFormatPr defaultRowHeight="15" x14ac:dyDescent="0.25"/>
  <sheetData>
    <row r="2" spans="2:4" s="3" customFormat="1" x14ac:dyDescent="0.25">
      <c r="B2" s="3" t="s">
        <v>18</v>
      </c>
      <c r="C2" s="3" t="s">
        <v>15</v>
      </c>
      <c r="D2" s="3" t="s">
        <v>19</v>
      </c>
    </row>
    <row r="3" spans="2:4" x14ac:dyDescent="0.25">
      <c r="B3" t="s">
        <v>2</v>
      </c>
      <c r="C3">
        <v>23.463703148423896</v>
      </c>
      <c r="D3">
        <v>18.505215160732842</v>
      </c>
    </row>
    <row r="4" spans="2:4" x14ac:dyDescent="0.25">
      <c r="B4" t="s">
        <v>3</v>
      </c>
      <c r="C4">
        <v>19.893474877869966</v>
      </c>
      <c r="D4">
        <v>20.787478015049185</v>
      </c>
    </row>
    <row r="5" spans="2:4" x14ac:dyDescent="0.25">
      <c r="B5" t="s">
        <v>4</v>
      </c>
      <c r="C5">
        <v>28.73502895911022</v>
      </c>
      <c r="D5">
        <v>13.729254065394235</v>
      </c>
    </row>
    <row r="6" spans="2:4" x14ac:dyDescent="0.25">
      <c r="B6" t="s">
        <v>5</v>
      </c>
      <c r="C6">
        <v>24.109923597620359</v>
      </c>
      <c r="D6">
        <v>14.397460112124213</v>
      </c>
    </row>
    <row r="7" spans="2:4" x14ac:dyDescent="0.25">
      <c r="B7" t="s">
        <v>6</v>
      </c>
      <c r="C7">
        <v>13.168630348104005</v>
      </c>
      <c r="D7">
        <v>12.903609351850179</v>
      </c>
    </row>
    <row r="8" spans="2:4" x14ac:dyDescent="0.25">
      <c r="B8" t="s">
        <v>7</v>
      </c>
      <c r="C8">
        <v>23.23295102888709</v>
      </c>
      <c r="D8">
        <v>23.143050982638737</v>
      </c>
    </row>
    <row r="9" spans="2:4" x14ac:dyDescent="0.25">
      <c r="B9" t="s">
        <v>8</v>
      </c>
      <c r="C9">
        <v>15.033964546569621</v>
      </c>
      <c r="D9">
        <v>17.292419279176237</v>
      </c>
    </row>
    <row r="10" spans="2:4" x14ac:dyDescent="0.25">
      <c r="B10" t="s">
        <v>9</v>
      </c>
      <c r="C10">
        <v>16.286259917681864</v>
      </c>
      <c r="D10">
        <v>9.7277151868981804</v>
      </c>
    </row>
    <row r="11" spans="2:4" x14ac:dyDescent="0.25">
      <c r="B11" t="s">
        <v>10</v>
      </c>
      <c r="C11">
        <v>27.04433551913143</v>
      </c>
      <c r="D11">
        <v>15.672640507273337</v>
      </c>
    </row>
    <row r="12" spans="2:4" x14ac:dyDescent="0.25">
      <c r="B12" t="s">
        <v>11</v>
      </c>
      <c r="C12">
        <v>22.211328064876771</v>
      </c>
      <c r="D12">
        <v>18.140109899593391</v>
      </c>
    </row>
    <row r="13" spans="2:4" x14ac:dyDescent="0.25">
      <c r="B13" t="s">
        <v>12</v>
      </c>
      <c r="C13">
        <v>13.366028832802927</v>
      </c>
      <c r="D13">
        <v>9.3098200124935744</v>
      </c>
    </row>
    <row r="14" spans="2:4" x14ac:dyDescent="0.25">
      <c r="B14" t="s">
        <v>13</v>
      </c>
      <c r="C14">
        <v>15.27827921709051</v>
      </c>
      <c r="D14">
        <v>12.533845166181923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Gilly</dc:creator>
  <cp:lastModifiedBy>Adam Gilly</cp:lastModifiedBy>
  <dcterms:created xsi:type="dcterms:W3CDTF">2019-10-15T03:15:44Z</dcterms:created>
  <dcterms:modified xsi:type="dcterms:W3CDTF">2019-10-18T03:08:46Z</dcterms:modified>
</cp:coreProperties>
</file>