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ght 3\Desktop\Hedayat\"/>
    </mc:Choice>
  </mc:AlternateContent>
  <bookViews>
    <workbookView xWindow="0" yWindow="0" windowWidth="16170" windowHeight="6135"/>
  </bookViews>
  <sheets>
    <sheet name="Vehicle Cost Analysis" sheetId="1" r:id="rId1"/>
  </sheets>
  <calcPr calcId="152511"/>
</workbook>
</file>

<file path=xl/calcChain.xml><?xml version="1.0" encoding="utf-8"?>
<calcChain xmlns="http://schemas.openxmlformats.org/spreadsheetml/2006/main">
  <c r="F14" i="1" l="1"/>
  <c r="G14" i="1"/>
  <c r="F15" i="1"/>
  <c r="G15" i="1"/>
  <c r="F16" i="1"/>
  <c r="G16" i="1"/>
  <c r="E14" i="1"/>
  <c r="E15" i="1"/>
  <c r="E16" i="1"/>
  <c r="D16" i="1"/>
  <c r="D15" i="1"/>
  <c r="D14" i="1"/>
  <c r="G13" i="1"/>
  <c r="F13" i="1"/>
  <c r="E13" i="1"/>
  <c r="D13" i="1"/>
  <c r="C13" i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11" i="1"/>
  <c r="F12" i="1"/>
  <c r="F4" i="1"/>
  <c r="E6" i="1"/>
  <c r="E7" i="1"/>
  <c r="E8" i="1"/>
  <c r="E9" i="1"/>
  <c r="E10" i="1"/>
  <c r="E11" i="1"/>
  <c r="E12" i="1"/>
  <c r="E5" i="1"/>
  <c r="E4" i="1"/>
</calcChain>
</file>

<file path=xl/sharedStrings.xml><?xml version="1.0" encoding="utf-8"?>
<sst xmlns="http://schemas.openxmlformats.org/spreadsheetml/2006/main" count="13" uniqueCount="13">
  <si>
    <t>Miles Driven</t>
  </si>
  <si>
    <t>Total Cost</t>
  </si>
  <si>
    <t>Total Cost
per Mile</t>
  </si>
  <si>
    <t>Totals</t>
  </si>
  <si>
    <t>Highest</t>
  </si>
  <si>
    <t>Lowest</t>
  </si>
  <si>
    <t>Average</t>
  </si>
  <si>
    <t>Cost
per Mile</t>
  </si>
  <si>
    <t>Maintenance
Cost</t>
  </si>
  <si>
    <t>Mileage
Cost</t>
  </si>
  <si>
    <t>Vehicle Cost Analysis</t>
  </si>
  <si>
    <t>Proximity Bus Service</t>
  </si>
  <si>
    <t>Bus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</si>
</sst>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3C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6" fillId="2" borderId="0" applyNumberFormat="0" applyBorder="0" applyAlignment="0" applyProtection="0"/>
  </cellStyleXfs>
  <cellXfs count="22">
    <xf numFmtId="0" fontId="0" fillId="0" borderId="0" xfId="0"/>
    <xf numFmtId="0" fontId="3" fillId="0" borderId="2" xfId="4"/>
    <xf numFmtId="0" fontId="2" fillId="0" borderId="1" xfId="3" applyAlignment="1">
      <alignment horizontal="center"/>
    </xf>
    <xf numFmtId="0" fontId="2" fillId="0" borderId="1" xfId="3" applyAlignment="1">
      <alignment horizontal="center" wrapText="1"/>
    </xf>
    <xf numFmtId="0" fontId="5" fillId="0" borderId="0" xfId="0" applyFont="1"/>
    <xf numFmtId="0" fontId="3" fillId="0" borderId="2" xfId="4" applyNumberFormat="1"/>
    <xf numFmtId="0" fontId="3" fillId="0" borderId="2" xfId="2" applyNumberFormat="1" applyFont="1" applyBorder="1"/>
    <xf numFmtId="0" fontId="0" fillId="0" borderId="0" xfId="0" applyNumberFormat="1"/>
    <xf numFmtId="0" fontId="4" fillId="0" borderId="0" xfId="0" applyFont="1" applyAlignment="1">
      <alignment horizontal="center"/>
    </xf>
    <xf numFmtId="0" fontId="6" fillId="2" borderId="3" xfId="5" applyBorder="1" applyAlignment="1">
      <alignment horizontal="center"/>
    </xf>
    <xf numFmtId="0" fontId="6" fillId="2" borderId="4" xfId="5" applyBorder="1" applyAlignment="1">
      <alignment horizontal="center"/>
    </xf>
    <xf numFmtId="0" fontId="6" fillId="2" borderId="5" xfId="5" applyBorder="1" applyAlignment="1">
      <alignment horizontal="center"/>
    </xf>
    <xf numFmtId="0" fontId="6" fillId="2" borderId="6" xfId="5" applyBorder="1" applyAlignment="1">
      <alignment horizontal="center"/>
    </xf>
    <xf numFmtId="0" fontId="6" fillId="2" borderId="7" xfId="5" applyBorder="1" applyAlignment="1">
      <alignment horizontal="center"/>
    </xf>
    <xf numFmtId="0" fontId="6" fillId="2" borderId="8" xfId="5" applyBorder="1" applyAlignment="1">
      <alignment horizontal="center"/>
    </xf>
    <xf numFmtId="2" fontId="3" fillId="0" borderId="2" xfId="4" applyNumberFormat="1"/>
    <xf numFmtId="43" fontId="0" fillId="0" borderId="0" xfId="1" applyFont="1"/>
    <xf numFmtId="174" fontId="4" fillId="0" borderId="0" xfId="1" applyNumberFormat="1" applyFont="1" applyAlignment="1"/>
    <xf numFmtId="174" fontId="3" fillId="0" borderId="2" xfId="1" applyNumberFormat="1" applyFont="1" applyBorder="1"/>
    <xf numFmtId="43" fontId="7" fillId="0" borderId="0" xfId="1" applyFont="1"/>
    <xf numFmtId="43" fontId="6" fillId="0" borderId="0" xfId="1" applyFont="1"/>
    <xf numFmtId="43" fontId="7" fillId="3" borderId="0" xfId="1" applyFont="1" applyFill="1"/>
  </cellXfs>
  <cellStyles count="6">
    <cellStyle name="60% - Accent1" xfId="5" builtinId="32"/>
    <cellStyle name="Comma" xfId="1" builtinId="3"/>
    <cellStyle name="Currency" xfId="2" builtinId="4"/>
    <cellStyle name="Heading 3" xfId="3" builtinId="18"/>
    <cellStyle name="Normal" xfId="0" builtinId="0"/>
    <cellStyle name="Total" xfId="4" builtinId="25"/>
  </cellStyles>
  <dxfs count="0"/>
  <tableStyles count="0" defaultTableStyle="TableStyleMedium2" defaultPivotStyle="PivotStyleLight16"/>
  <colors>
    <mruColors>
      <color rgb="FF3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apor Trail">
  <a:themeElements>
    <a:clrScheme name="Vapor Trail">
      <a:dk1>
        <a:sysClr val="windowText" lastClr="000000"/>
      </a:dk1>
      <a:lt1>
        <a:sysClr val="window" lastClr="FFFFFF"/>
      </a:lt1>
      <a:dk2>
        <a:srgbClr val="454545"/>
      </a:dk2>
      <a:lt2>
        <a:srgbClr val="DADADA"/>
      </a:lt2>
      <a:accent1>
        <a:srgbClr val="DF2E28"/>
      </a:accent1>
      <a:accent2>
        <a:srgbClr val="FE801A"/>
      </a:accent2>
      <a:accent3>
        <a:srgbClr val="E9BF35"/>
      </a:accent3>
      <a:accent4>
        <a:srgbClr val="81BB42"/>
      </a:accent4>
      <a:accent5>
        <a:srgbClr val="32C7A9"/>
      </a:accent5>
      <a:accent6>
        <a:srgbClr val="4A9BDC"/>
      </a:accent6>
      <a:hlink>
        <a:srgbClr val="F0532B"/>
      </a:hlink>
      <a:folHlink>
        <a:srgbClr val="F38B53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apor Trail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16"/>
  <sheetViews>
    <sheetView tabSelected="1" view="pageLayout" zoomScaleNormal="77" workbookViewId="0">
      <selection sqref="A1:G16"/>
    </sheetView>
  </sheetViews>
  <sheetFormatPr defaultRowHeight="15" x14ac:dyDescent="0.25"/>
  <cols>
    <col min="1" max="1" width="13.7109375" customWidth="1"/>
    <col min="2" max="2" width="11.7109375" customWidth="1"/>
    <col min="3" max="3" width="14" customWidth="1"/>
    <col min="4" max="4" width="13.7109375" customWidth="1"/>
    <col min="5" max="7" width="11.7109375" customWidth="1"/>
  </cols>
  <sheetData>
    <row r="1" spans="1:10" x14ac:dyDescent="0.25">
      <c r="A1" s="9" t="s">
        <v>11</v>
      </c>
      <c r="B1" s="10"/>
      <c r="C1" s="10"/>
      <c r="D1" s="10"/>
      <c r="E1" s="10"/>
      <c r="F1" s="10"/>
      <c r="G1" s="11"/>
    </row>
    <row r="2" spans="1:10" ht="15.75" thickBot="1" x14ac:dyDescent="0.3">
      <c r="A2" s="12" t="s">
        <v>10</v>
      </c>
      <c r="B2" s="13"/>
      <c r="C2" s="13"/>
      <c r="D2" s="13"/>
      <c r="E2" s="13"/>
      <c r="F2" s="13"/>
      <c r="G2" s="14"/>
    </row>
    <row r="3" spans="1:10" ht="51" customHeight="1" thickBot="1" x14ac:dyDescent="0.3">
      <c r="A3" s="2" t="s">
        <v>12</v>
      </c>
      <c r="B3" s="3" t="s">
        <v>7</v>
      </c>
      <c r="C3" s="2" t="s">
        <v>0</v>
      </c>
      <c r="D3" s="3" t="s">
        <v>8</v>
      </c>
      <c r="E3" s="3" t="s">
        <v>9</v>
      </c>
      <c r="F3" s="2" t="s">
        <v>1</v>
      </c>
      <c r="G3" s="3" t="s">
        <v>2</v>
      </c>
    </row>
    <row r="4" spans="1:10" x14ac:dyDescent="0.25">
      <c r="A4" s="8">
        <v>701</v>
      </c>
      <c r="B4" s="16">
        <v>2.0099999999999998</v>
      </c>
      <c r="C4" s="17">
        <v>19964</v>
      </c>
      <c r="D4" s="16">
        <v>283.22000000000003</v>
      </c>
      <c r="E4" s="16">
        <f>B4*C4</f>
        <v>40127.639999999992</v>
      </c>
      <c r="F4" s="16">
        <f>D4+E4</f>
        <v>40410.859999999993</v>
      </c>
      <c r="G4" s="20">
        <f>F4/C4</f>
        <v>2.0241865357643753</v>
      </c>
      <c r="J4" s="7"/>
    </row>
    <row r="5" spans="1:10" x14ac:dyDescent="0.25">
      <c r="A5" s="8">
        <v>702</v>
      </c>
      <c r="B5" s="16">
        <v>1.88</v>
      </c>
      <c r="C5" s="17">
        <v>16660</v>
      </c>
      <c r="D5" s="16">
        <v>393.8</v>
      </c>
      <c r="E5" s="16">
        <f>B5*C5</f>
        <v>31320.799999999999</v>
      </c>
      <c r="F5" s="16">
        <f t="shared" ref="F5:F12" si="0">D5+E5</f>
        <v>31714.6</v>
      </c>
      <c r="G5" s="20">
        <f t="shared" ref="G5:G12" si="1">F5/C5</f>
        <v>1.9036374549819928</v>
      </c>
      <c r="J5" s="7"/>
    </row>
    <row r="6" spans="1:10" x14ac:dyDescent="0.25">
      <c r="A6" s="8">
        <v>703</v>
      </c>
      <c r="B6" s="16">
        <v>1.87</v>
      </c>
      <c r="C6" s="17">
        <v>14949</v>
      </c>
      <c r="D6" s="16">
        <v>323.2</v>
      </c>
      <c r="E6" s="16">
        <f t="shared" ref="E6:E12" si="2">B6*C6</f>
        <v>27954.63</v>
      </c>
      <c r="F6" s="16">
        <f t="shared" si="0"/>
        <v>28277.83</v>
      </c>
      <c r="G6" s="20">
        <f t="shared" si="1"/>
        <v>1.8916201752625594</v>
      </c>
      <c r="J6" s="7"/>
    </row>
    <row r="7" spans="1:10" x14ac:dyDescent="0.25">
      <c r="A7" s="8">
        <v>704</v>
      </c>
      <c r="B7" s="16">
        <v>1.91</v>
      </c>
      <c r="C7" s="17">
        <v>14905</v>
      </c>
      <c r="D7" s="16">
        <v>476.61</v>
      </c>
      <c r="E7" s="16">
        <f t="shared" si="2"/>
        <v>28468.55</v>
      </c>
      <c r="F7" s="16">
        <f t="shared" si="0"/>
        <v>28945.16</v>
      </c>
      <c r="G7" s="20">
        <f t="shared" si="1"/>
        <v>1.9419765179469977</v>
      </c>
      <c r="J7" s="7"/>
    </row>
    <row r="8" spans="1:10" x14ac:dyDescent="0.25">
      <c r="A8" s="8">
        <v>705</v>
      </c>
      <c r="B8" s="16">
        <v>1.7</v>
      </c>
      <c r="C8" s="17">
        <v>11242</v>
      </c>
      <c r="D8" s="16">
        <v>232.79</v>
      </c>
      <c r="E8" s="16">
        <f t="shared" si="2"/>
        <v>19111.399999999998</v>
      </c>
      <c r="F8" s="16">
        <f t="shared" si="0"/>
        <v>19344.189999999999</v>
      </c>
      <c r="G8" s="21">
        <f t="shared" si="1"/>
        <v>1.7207071695427858</v>
      </c>
      <c r="J8" s="7"/>
    </row>
    <row r="9" spans="1:10" x14ac:dyDescent="0.25">
      <c r="A9" s="8">
        <v>706</v>
      </c>
      <c r="B9" s="16">
        <v>1.65</v>
      </c>
      <c r="C9" s="17">
        <v>14662</v>
      </c>
      <c r="D9" s="16">
        <v>497.23</v>
      </c>
      <c r="E9" s="16">
        <f t="shared" si="2"/>
        <v>24192.3</v>
      </c>
      <c r="F9" s="16">
        <f t="shared" si="0"/>
        <v>24689.53</v>
      </c>
      <c r="G9" s="21">
        <f t="shared" si="1"/>
        <v>1.6839128359023325</v>
      </c>
      <c r="J9" s="7"/>
    </row>
    <row r="10" spans="1:10" x14ac:dyDescent="0.25">
      <c r="A10" s="8">
        <v>707</v>
      </c>
      <c r="B10" s="16">
        <v>1.79</v>
      </c>
      <c r="C10" s="17">
        <v>16061</v>
      </c>
      <c r="D10" s="16">
        <v>275.32</v>
      </c>
      <c r="E10" s="16">
        <f t="shared" si="2"/>
        <v>28749.190000000002</v>
      </c>
      <c r="F10" s="16">
        <f t="shared" si="0"/>
        <v>29024.510000000002</v>
      </c>
      <c r="G10" s="21">
        <f t="shared" si="1"/>
        <v>1.8071421455700145</v>
      </c>
      <c r="J10" s="7"/>
    </row>
    <row r="11" spans="1:10" x14ac:dyDescent="0.25">
      <c r="A11" s="8">
        <v>708</v>
      </c>
      <c r="B11" s="16">
        <v>1.88</v>
      </c>
      <c r="C11" s="17">
        <v>14777</v>
      </c>
      <c r="D11" s="16">
        <v>281.62</v>
      </c>
      <c r="E11" s="16">
        <f t="shared" si="2"/>
        <v>27780.76</v>
      </c>
      <c r="F11" s="16">
        <f t="shared" si="0"/>
        <v>28062.379999999997</v>
      </c>
      <c r="G11" s="20">
        <f t="shared" si="1"/>
        <v>1.8990579955335993</v>
      </c>
      <c r="J11" s="7"/>
    </row>
    <row r="12" spans="1:10" x14ac:dyDescent="0.25">
      <c r="A12" s="8">
        <v>709</v>
      </c>
      <c r="B12" s="16">
        <v>1.69</v>
      </c>
      <c r="C12" s="17">
        <v>18484</v>
      </c>
      <c r="D12" s="16">
        <v>465.94</v>
      </c>
      <c r="E12" s="16">
        <f t="shared" si="2"/>
        <v>31237.96</v>
      </c>
      <c r="F12" s="16">
        <f t="shared" si="0"/>
        <v>31703.899999999998</v>
      </c>
      <c r="G12" s="19">
        <f t="shared" si="1"/>
        <v>1.7152077472408569</v>
      </c>
      <c r="J12" s="7"/>
    </row>
    <row r="13" spans="1:10" ht="15.75" thickBot="1" x14ac:dyDescent="0.3">
      <c r="A13" s="1" t="s">
        <v>3</v>
      </c>
      <c r="B13" s="5"/>
      <c r="C13" s="18">
        <f>SUM(C4:C12)</f>
        <v>141704</v>
      </c>
      <c r="D13" s="6">
        <f>SUM(D4:D12)</f>
        <v>3229.73</v>
      </c>
      <c r="E13" s="1">
        <f>SUM(E4:E12)</f>
        <v>258943.22999999998</v>
      </c>
      <c r="F13" s="1">
        <f>SUM(F4:F12)</f>
        <v>262172.96000000002</v>
      </c>
      <c r="G13" s="15">
        <f>SUM(G4:G12)</f>
        <v>16.587448577745516</v>
      </c>
    </row>
    <row r="14" spans="1:10" ht="21" customHeight="1" thickTop="1" x14ac:dyDescent="0.25">
      <c r="A14" s="4" t="s">
        <v>6</v>
      </c>
      <c r="B14" s="7"/>
      <c r="C14" s="7"/>
      <c r="D14" s="7">
        <f>AVERAGE(D4:D12)</f>
        <v>358.85888888888888</v>
      </c>
      <c r="E14" s="7">
        <f>AVERAGE(E4:E12)</f>
        <v>28771.469999999998</v>
      </c>
      <c r="F14" s="7">
        <f t="shared" ref="F14:G14" si="3">AVERAGE(F4:F12)</f>
        <v>29130.328888888893</v>
      </c>
      <c r="G14" s="7">
        <f t="shared" si="3"/>
        <v>1.8430498419717241</v>
      </c>
    </row>
    <row r="15" spans="1:10" x14ac:dyDescent="0.25">
      <c r="A15" s="4" t="s">
        <v>4</v>
      </c>
      <c r="B15" s="7"/>
      <c r="C15" s="7"/>
      <c r="D15">
        <f>MAX(D4:D12)</f>
        <v>497.23</v>
      </c>
      <c r="E15">
        <f>MAX(E4:E12)</f>
        <v>40127.639999999992</v>
      </c>
      <c r="F15">
        <f t="shared" ref="F15:G15" si="4">MAX(F4:F12)</f>
        <v>40410.859999999993</v>
      </c>
      <c r="G15">
        <f t="shared" si="4"/>
        <v>2.0241865357643753</v>
      </c>
    </row>
    <row r="16" spans="1:10" x14ac:dyDescent="0.25">
      <c r="A16" s="4" t="s">
        <v>5</v>
      </c>
      <c r="B16" s="7"/>
      <c r="C16" s="7"/>
      <c r="D16">
        <f>MIN(D4:D12)</f>
        <v>232.79</v>
      </c>
      <c r="E16">
        <f>MIN(E4:E12)</f>
        <v>19111.399999999998</v>
      </c>
      <c r="F16">
        <f t="shared" ref="F16:G16" si="5">MIN(F4:F12)</f>
        <v>19344.189999999999</v>
      </c>
      <c r="G16">
        <f t="shared" si="5"/>
        <v>1.6839128359023325</v>
      </c>
    </row>
  </sheetData>
  <mergeCells count="2">
    <mergeCell ref="A1:G1"/>
    <mergeCell ref="A2:G2"/>
  </mergeCells>
  <conditionalFormatting sqref="G4:G12">
    <cfRule type="colorScale" priority="2">
      <colorScale>
        <cfvo type="min"/>
        <cfvo type="percentile" val="50"/>
        <cfvo type="max"/>
        <color theme="7" tint="-0.249977111117893"/>
        <color rgb="FFFFEB84"/>
        <color theme="4" tint="-0.249977111117893"/>
      </colorScale>
    </cfRule>
    <cfRule type="colorScale" priority="1">
      <colorScale>
        <cfvo type="num" val="1.84"/>
        <cfvo type="num" val="1.85"/>
        <color theme="7" tint="0.39997558519241921"/>
        <color theme="4" tint="0.39997558519241921"/>
      </colorScale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Cost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Series</dc:creator>
  <cp:lastModifiedBy>Night 3</cp:lastModifiedBy>
  <cp:lastPrinted>2009-12-10T04:32:26Z</cp:lastPrinted>
  <dcterms:created xsi:type="dcterms:W3CDTF">2009-12-10T04:08:22Z</dcterms:created>
  <dcterms:modified xsi:type="dcterms:W3CDTF">2019-03-11T19:31:57Z</dcterms:modified>
</cp:coreProperties>
</file>