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255" windowHeight="7950" firstSheet="4" activeTab="5"/>
  </bookViews>
  <sheets>
    <sheet name="Journal entry" sheetId="1" r:id="rId1"/>
    <sheet name="General ledger accounts " sheetId="2" r:id="rId2"/>
    <sheet name="Trial balance" sheetId="3" r:id="rId3"/>
    <sheet name="Income Statement" sheetId="4" r:id="rId4"/>
    <sheet name="Balance sheet" sheetId="5" r:id="rId5"/>
    <sheet name="closing entry" sheetId="6" r:id="rId6"/>
    <sheet name="Post-closing trial balance" sheetId="7" r:id="rId7"/>
    <sheet name="Financial Ratio Analysis" sheetId="8" r:id="rId8"/>
  </sheets>
  <calcPr calcId="124519"/>
</workbook>
</file>

<file path=xl/calcChain.xml><?xml version="1.0" encoding="utf-8"?>
<calcChain xmlns="http://schemas.openxmlformats.org/spreadsheetml/2006/main">
  <c r="D23" i="8"/>
  <c r="D19"/>
  <c r="D13"/>
  <c r="C7"/>
  <c r="C19" i="7"/>
  <c r="C18"/>
  <c r="B20"/>
  <c r="D23" i="6"/>
  <c r="D21" i="4"/>
  <c r="C18" i="5"/>
  <c r="C12"/>
  <c r="C16"/>
  <c r="D19" i="4"/>
  <c r="D13"/>
  <c r="D12"/>
  <c r="D8"/>
  <c r="G25" i="3"/>
  <c r="H25"/>
  <c r="L53" i="2"/>
  <c r="I20"/>
  <c r="L21"/>
  <c r="I14"/>
  <c r="C20"/>
  <c r="F13"/>
  <c r="F12"/>
  <c r="C14"/>
  <c r="D42" i="1"/>
  <c r="C42"/>
</calcChain>
</file>

<file path=xl/sharedStrings.xml><?xml version="1.0" encoding="utf-8"?>
<sst xmlns="http://schemas.openxmlformats.org/spreadsheetml/2006/main" count="268" uniqueCount="111">
  <si>
    <t>Guitar Shop</t>
  </si>
  <si>
    <t xml:space="preserve">Journal Entry </t>
  </si>
  <si>
    <t xml:space="preserve">Date </t>
  </si>
  <si>
    <t>Description</t>
  </si>
  <si>
    <t xml:space="preserve">Debit </t>
  </si>
  <si>
    <t xml:space="preserve">Credit </t>
  </si>
  <si>
    <t xml:space="preserve">Cash Account </t>
  </si>
  <si>
    <t>Capital Account</t>
  </si>
  <si>
    <t xml:space="preserve">Purchase </t>
  </si>
  <si>
    <t xml:space="preserve">Creditor </t>
  </si>
  <si>
    <t xml:space="preserve">Office Equipment </t>
  </si>
  <si>
    <t xml:space="preserve">Sales </t>
  </si>
  <si>
    <t>Common Stock</t>
  </si>
  <si>
    <t xml:space="preserve">Shares </t>
  </si>
  <si>
    <t xml:space="preserve">Salaries </t>
  </si>
  <si>
    <t xml:space="preserve">Prepaid Insurance </t>
  </si>
  <si>
    <t xml:space="preserve">Debtors </t>
  </si>
  <si>
    <t xml:space="preserve">Quitar Lesson </t>
  </si>
  <si>
    <t xml:space="preserve">Creditos </t>
  </si>
  <si>
    <t xml:space="preserve">Machine for Quitar </t>
  </si>
  <si>
    <t xml:space="preserve">Prepaid Utilities </t>
  </si>
  <si>
    <t>Prepaid Quitar lesson</t>
  </si>
  <si>
    <t xml:space="preserve">Dividended paid on common Stock </t>
  </si>
  <si>
    <t xml:space="preserve">Trial Balance </t>
  </si>
  <si>
    <t xml:space="preserve">Description </t>
  </si>
  <si>
    <t xml:space="preserve">Dr </t>
  </si>
  <si>
    <t>Cr</t>
  </si>
  <si>
    <t>No/S</t>
  </si>
  <si>
    <t xml:space="preserve">Capital </t>
  </si>
  <si>
    <t xml:space="preserve">Cash </t>
  </si>
  <si>
    <t>Dr</t>
  </si>
  <si>
    <t xml:space="preserve">Purchase Account </t>
  </si>
  <si>
    <t>Dr.</t>
  </si>
  <si>
    <t xml:space="preserve">Cr. </t>
  </si>
  <si>
    <t xml:space="preserve">Creditors </t>
  </si>
  <si>
    <t>Creditors  Account</t>
  </si>
  <si>
    <t>Cash</t>
  </si>
  <si>
    <t>Office Equipment Account</t>
  </si>
  <si>
    <t xml:space="preserve">Shares Account </t>
  </si>
  <si>
    <t>Cr.</t>
  </si>
  <si>
    <t>Total</t>
  </si>
  <si>
    <t>2.)</t>
  </si>
  <si>
    <t>1.)</t>
  </si>
  <si>
    <t xml:space="preserve">Salaries Account </t>
  </si>
  <si>
    <t>Debtors Account</t>
  </si>
  <si>
    <t xml:space="preserve">Quitor Lesson </t>
  </si>
  <si>
    <t>Quitar Lesson</t>
  </si>
  <si>
    <t>Debtor</t>
  </si>
  <si>
    <t>Creditor</t>
  </si>
  <si>
    <t>Machine Equipment Account</t>
  </si>
  <si>
    <t>Machine Equip</t>
  </si>
  <si>
    <t xml:space="preserve">Utilities </t>
  </si>
  <si>
    <t xml:space="preserve">Prepaid Utilities Account </t>
  </si>
  <si>
    <t xml:space="preserve">Divided paid </t>
  </si>
  <si>
    <t>Divided account</t>
  </si>
  <si>
    <t xml:space="preserve">Balance c/d </t>
  </si>
  <si>
    <t xml:space="preserve">Adjusted Trial balance </t>
  </si>
  <si>
    <t>Balance c/d</t>
  </si>
  <si>
    <t>3.)</t>
  </si>
  <si>
    <t>4.)</t>
  </si>
  <si>
    <t xml:space="preserve">Balance </t>
  </si>
  <si>
    <t>5.)</t>
  </si>
  <si>
    <t>6.)</t>
  </si>
  <si>
    <t>7.)</t>
  </si>
  <si>
    <t>8.)</t>
  </si>
  <si>
    <t>Creditors</t>
  </si>
  <si>
    <t>Shares</t>
  </si>
  <si>
    <t>Quitar lesson (Sales)</t>
  </si>
  <si>
    <t xml:space="preserve">Prepaid insurance </t>
  </si>
  <si>
    <t xml:space="preserve">Income Statement </t>
  </si>
  <si>
    <t xml:space="preserve">Assets </t>
  </si>
  <si>
    <t xml:space="preserve">Quitar Shop </t>
  </si>
  <si>
    <t>Machine (Quitar)</t>
  </si>
  <si>
    <t>Prepaid Utilities</t>
  </si>
  <si>
    <t>Prepaid Insurance</t>
  </si>
  <si>
    <t xml:space="preserve">Divided Paid </t>
  </si>
  <si>
    <t xml:space="preserve">Machine (Quitar) </t>
  </si>
  <si>
    <t xml:space="preserve">Stationery Equipment </t>
  </si>
  <si>
    <t xml:space="preserve">Debtor </t>
  </si>
  <si>
    <t xml:space="preserve">Liabilities </t>
  </si>
  <si>
    <t>Quitar Shop</t>
  </si>
  <si>
    <t>DR</t>
  </si>
  <si>
    <t>CR</t>
  </si>
  <si>
    <t xml:space="preserve">Stock </t>
  </si>
  <si>
    <t xml:space="preserve">Prepaid utilities </t>
  </si>
  <si>
    <t>Balance Sheet Statement</t>
  </si>
  <si>
    <t>stockholders equity</t>
  </si>
  <si>
    <t>Closing Entry</t>
  </si>
  <si>
    <t xml:space="preserve">Account Name </t>
  </si>
  <si>
    <t>Revenue</t>
  </si>
  <si>
    <t>Summary of Revenue</t>
  </si>
  <si>
    <t xml:space="preserve">31st December </t>
  </si>
  <si>
    <t xml:space="preserve">Close Income Account to Summary </t>
  </si>
  <si>
    <t>Sumary of cash</t>
  </si>
  <si>
    <t xml:space="preserve">Summary of Purchase </t>
  </si>
  <si>
    <t>Summary of Creditor</t>
  </si>
  <si>
    <t>Sumary of Shares</t>
  </si>
  <si>
    <t>Expenses</t>
  </si>
  <si>
    <t xml:space="preserve">Summary of Expenses </t>
  </si>
  <si>
    <t xml:space="preserve">Summary Equipments </t>
  </si>
  <si>
    <t>Summary of Debtors</t>
  </si>
  <si>
    <t>Summary Quitar Lesson Sales</t>
  </si>
  <si>
    <t xml:space="preserve">Post Closing Trial Balance </t>
  </si>
  <si>
    <t>Current Ratio = Current Assets ÷ Current Liabilities</t>
  </si>
  <si>
    <t xml:space="preserve">Asset Turnover Ration </t>
  </si>
  <si>
    <t xml:space="preserve">Net Sales </t>
  </si>
  <si>
    <t>divided by Average Total Asset</t>
  </si>
  <si>
    <t>Cash Ratio</t>
  </si>
  <si>
    <t>Cash + Cash equivalent divide by total current liabilities</t>
  </si>
  <si>
    <t>Debt ratio</t>
  </si>
  <si>
    <t xml:space="preserve">Assets divide by liabilities 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</si>
</sst>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u val="double"/>
      <sz val="11"/>
      <color theme="1"/>
      <name val="Times New Roman"/>
      <family val="1"/>
    </font>
    <font>
      <b/>
      <u val="doubleAccounting"/>
      <sz val="11"/>
      <color theme="1"/>
      <name val="Times New Roman"/>
      <family val="1"/>
    </font>
    <font>
      <u val="doubleAccounting"/>
      <sz val="11"/>
      <color theme="1"/>
      <name val="Times New Roman"/>
      <family val="1"/>
    </font>
    <font>
      <b/>
      <i/>
      <u val="double"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u val="doubleAccounting"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u val="singleAccounting"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u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u val="singleAccounting"/>
      <sz val="11"/>
      <color theme="1"/>
      <name val="Times New Roman"/>
      <family val="1"/>
    </font>
    <font>
      <b/>
      <sz val="10"/>
      <color rgb="FF505050"/>
      <name val="Arial"/>
      <family val="2"/>
    </font>
    <font>
      <b/>
      <u val="double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43" fontId="2" fillId="0" borderId="0" xfId="1" applyFont="1"/>
    <xf numFmtId="6" fontId="2" fillId="0" borderId="0" xfId="1" applyNumberFormat="1" applyFont="1"/>
    <xf numFmtId="3" fontId="3" fillId="0" borderId="0" xfId="0" applyNumberFormat="1" applyFont="1"/>
    <xf numFmtId="6" fontId="3" fillId="0" borderId="0" xfId="0" applyNumberFormat="1" applyFont="1"/>
    <xf numFmtId="0" fontId="4" fillId="0" borderId="0" xfId="0" applyFont="1"/>
    <xf numFmtId="43" fontId="4" fillId="0" borderId="0" xfId="1" applyFont="1"/>
    <xf numFmtId="43" fontId="3" fillId="0" borderId="0" xfId="1" applyFont="1"/>
    <xf numFmtId="6" fontId="4" fillId="0" borderId="0" xfId="1" applyNumberFormat="1" applyFont="1"/>
    <xf numFmtId="0" fontId="5" fillId="0" borderId="0" xfId="0" applyFont="1"/>
    <xf numFmtId="6" fontId="2" fillId="0" borderId="0" xfId="0" applyNumberFormat="1" applyFont="1"/>
    <xf numFmtId="44" fontId="2" fillId="0" borderId="0" xfId="2" applyFont="1"/>
    <xf numFmtId="44" fontId="2" fillId="0" borderId="0" xfId="0" applyNumberFormat="1" applyFont="1"/>
    <xf numFmtId="6" fontId="4" fillId="0" borderId="0" xfId="0" applyNumberFormat="1" applyFont="1"/>
    <xf numFmtId="44" fontId="4" fillId="0" borderId="0" xfId="2" applyFont="1"/>
    <xf numFmtId="6" fontId="5" fillId="0" borderId="0" xfId="0" applyNumberFormat="1" applyFont="1"/>
    <xf numFmtId="44" fontId="5" fillId="0" borderId="0" xfId="2" applyFont="1"/>
    <xf numFmtId="44" fontId="6" fillId="0" borderId="0" xfId="2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4" fontId="8" fillId="0" borderId="0" xfId="2" applyFont="1"/>
    <xf numFmtId="0" fontId="9" fillId="0" borderId="0" xfId="0" applyFont="1"/>
    <xf numFmtId="44" fontId="10" fillId="0" borderId="0" xfId="2" applyFont="1"/>
    <xf numFmtId="0" fontId="11" fillId="0" borderId="0" xfId="0" applyFont="1"/>
    <xf numFmtId="44" fontId="12" fillId="0" borderId="0" xfId="2" applyFont="1"/>
    <xf numFmtId="6" fontId="13" fillId="0" borderId="0" xfId="0" applyNumberFormat="1" applyFont="1"/>
    <xf numFmtId="0" fontId="14" fillId="0" borderId="0" xfId="0" applyFont="1"/>
    <xf numFmtId="44" fontId="12" fillId="0" borderId="0" xfId="0" applyNumberFormat="1" applyFont="1"/>
    <xf numFmtId="0" fontId="12" fillId="0" borderId="0" xfId="0" applyFont="1"/>
    <xf numFmtId="6" fontId="12" fillId="0" borderId="0" xfId="0" applyNumberFormat="1" applyFont="1"/>
    <xf numFmtId="44" fontId="13" fillId="0" borderId="0" xfId="2" applyFont="1"/>
    <xf numFmtId="44" fontId="4" fillId="0" borderId="0" xfId="0" applyNumberFormat="1" applyFont="1"/>
    <xf numFmtId="44" fontId="0" fillId="0" borderId="0" xfId="2" applyFont="1"/>
    <xf numFmtId="0" fontId="15" fillId="0" borderId="0" xfId="0" applyFont="1"/>
    <xf numFmtId="44" fontId="0" fillId="0" borderId="0" xfId="0" applyNumberFormat="1"/>
    <xf numFmtId="44" fontId="16" fillId="0" borderId="0" xfId="0" applyNumberFormat="1" applyFont="1"/>
    <xf numFmtId="44" fontId="6" fillId="0" borderId="0" xfId="0" applyNumberFormat="1" applyFont="1"/>
    <xf numFmtId="6" fontId="14" fillId="0" borderId="0" xfId="2" applyNumberFormat="1" applyFont="1"/>
    <xf numFmtId="44" fontId="17" fillId="0" borderId="0" xfId="2" applyFont="1"/>
    <xf numFmtId="44" fontId="16" fillId="0" borderId="0" xfId="2" applyFont="1"/>
    <xf numFmtId="0" fontId="18" fillId="0" borderId="0" xfId="0" applyFont="1"/>
    <xf numFmtId="0" fontId="19" fillId="0" borderId="0" xfId="0" applyFont="1"/>
    <xf numFmtId="0" fontId="0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2"/>
  <sheetViews>
    <sheetView topLeftCell="A4" workbookViewId="0">
      <selection activeCell="H28" sqref="H28"/>
    </sheetView>
  </sheetViews>
  <sheetFormatPr defaultRowHeight="15"/>
  <cols>
    <col min="1" max="1" width="9.140625" style="1"/>
    <col min="2" max="2" width="32.42578125" style="1" customWidth="1"/>
    <col min="3" max="3" width="13.28515625" style="2" bestFit="1" customWidth="1"/>
    <col min="4" max="4" width="12.7109375" style="2" bestFit="1" customWidth="1"/>
    <col min="5" max="16384" width="9.140625" style="1"/>
  </cols>
  <sheetData>
    <row r="2" spans="1:4">
      <c r="A2" s="6" t="s">
        <v>0</v>
      </c>
      <c r="B2" s="6"/>
    </row>
    <row r="3" spans="1:4">
      <c r="A3" s="6" t="s">
        <v>1</v>
      </c>
      <c r="B3" s="6"/>
    </row>
    <row r="5" spans="1:4" s="6" customFormat="1" ht="14.25">
      <c r="A5" s="6" t="s">
        <v>2</v>
      </c>
      <c r="B5" s="6" t="s">
        <v>3</v>
      </c>
      <c r="C5" s="7" t="s">
        <v>4</v>
      </c>
      <c r="D5" s="7" t="s">
        <v>5</v>
      </c>
    </row>
    <row r="6" spans="1:4">
      <c r="A6" s="1">
        <v>1</v>
      </c>
      <c r="B6" s="1" t="s">
        <v>6</v>
      </c>
      <c r="C6" s="3">
        <v>100000</v>
      </c>
    </row>
    <row r="7" spans="1:4">
      <c r="B7" s="1" t="s">
        <v>7</v>
      </c>
      <c r="D7" s="3">
        <v>100000</v>
      </c>
    </row>
    <row r="8" spans="1:4">
      <c r="A8" s="1">
        <v>2</v>
      </c>
      <c r="B8" s="1" t="s">
        <v>8</v>
      </c>
      <c r="C8" s="3">
        <v>15000</v>
      </c>
    </row>
    <row r="9" spans="1:4">
      <c r="B9" s="1" t="s">
        <v>6</v>
      </c>
      <c r="D9" s="3">
        <v>3000</v>
      </c>
    </row>
    <row r="10" spans="1:4">
      <c r="B10" s="1" t="s">
        <v>9</v>
      </c>
      <c r="C10" s="3"/>
      <c r="D10" s="3">
        <v>12000</v>
      </c>
    </row>
    <row r="11" spans="1:4">
      <c r="A11" s="1">
        <v>3</v>
      </c>
      <c r="B11" s="1" t="s">
        <v>10</v>
      </c>
      <c r="C11" s="3">
        <v>1000</v>
      </c>
    </row>
    <row r="12" spans="1:4">
      <c r="B12" s="1" t="s">
        <v>9</v>
      </c>
      <c r="C12" s="3"/>
      <c r="D12" s="3">
        <v>1000</v>
      </c>
    </row>
    <row r="13" spans="1:4">
      <c r="A13" s="1">
        <v>4</v>
      </c>
      <c r="B13" s="1" t="s">
        <v>13</v>
      </c>
      <c r="C13" s="3">
        <v>18000</v>
      </c>
      <c r="D13" s="3"/>
    </row>
    <row r="14" spans="1:4">
      <c r="B14" s="1" t="s">
        <v>12</v>
      </c>
      <c r="D14" s="3">
        <v>18000</v>
      </c>
    </row>
    <row r="15" spans="1:4">
      <c r="A15" s="1">
        <v>5</v>
      </c>
      <c r="B15" s="1" t="s">
        <v>14</v>
      </c>
      <c r="C15" s="3">
        <v>2000</v>
      </c>
    </row>
    <row r="16" spans="1:4">
      <c r="B16" s="1" t="s">
        <v>6</v>
      </c>
      <c r="D16" s="3">
        <v>2000</v>
      </c>
    </row>
    <row r="17" spans="1:4">
      <c r="A17" s="1">
        <v>6</v>
      </c>
      <c r="B17" s="1" t="s">
        <v>15</v>
      </c>
      <c r="C17" s="4">
        <v>2400</v>
      </c>
    </row>
    <row r="18" spans="1:4">
      <c r="B18" s="1" t="s">
        <v>6</v>
      </c>
      <c r="D18" s="3">
        <v>2400</v>
      </c>
    </row>
    <row r="19" spans="1:4">
      <c r="A19" s="1">
        <v>7</v>
      </c>
      <c r="B19" s="1" t="s">
        <v>16</v>
      </c>
      <c r="C19" s="5">
        <v>5000</v>
      </c>
    </row>
    <row r="20" spans="1:4">
      <c r="B20" s="1" t="s">
        <v>45</v>
      </c>
      <c r="D20" s="5">
        <v>5000</v>
      </c>
    </row>
    <row r="21" spans="1:4">
      <c r="A21" s="1">
        <v>8</v>
      </c>
      <c r="B21" s="1" t="s">
        <v>6</v>
      </c>
      <c r="C21" s="5">
        <v>5000</v>
      </c>
    </row>
    <row r="22" spans="1:4">
      <c r="B22" s="1" t="s">
        <v>17</v>
      </c>
      <c r="D22" s="5">
        <v>5000</v>
      </c>
    </row>
    <row r="23" spans="1:4">
      <c r="A23" s="1">
        <v>9</v>
      </c>
      <c r="B23" s="1" t="s">
        <v>9</v>
      </c>
      <c r="C23" s="5">
        <v>500</v>
      </c>
    </row>
    <row r="24" spans="1:4">
      <c r="B24" s="1" t="s">
        <v>6</v>
      </c>
      <c r="D24" s="5">
        <v>500</v>
      </c>
    </row>
    <row r="25" spans="1:4">
      <c r="A25" s="1">
        <v>10</v>
      </c>
      <c r="B25" s="1" t="s">
        <v>19</v>
      </c>
      <c r="C25" s="3">
        <v>2400</v>
      </c>
    </row>
    <row r="26" spans="1:4">
      <c r="B26" s="1" t="s">
        <v>6</v>
      </c>
      <c r="D26" s="3">
        <v>2400</v>
      </c>
    </row>
    <row r="27" spans="1:4">
      <c r="A27" s="1">
        <v>11</v>
      </c>
      <c r="B27" s="1" t="s">
        <v>20</v>
      </c>
      <c r="C27" s="3">
        <v>1200</v>
      </c>
    </row>
    <row r="28" spans="1:4">
      <c r="B28" s="1" t="s">
        <v>6</v>
      </c>
      <c r="D28" s="3">
        <v>1200</v>
      </c>
    </row>
    <row r="29" spans="1:4">
      <c r="A29" s="1">
        <v>12</v>
      </c>
      <c r="B29" s="1" t="s">
        <v>21</v>
      </c>
      <c r="D29" s="3">
        <v>1200</v>
      </c>
    </row>
    <row r="30" spans="1:4">
      <c r="B30" s="1" t="s">
        <v>6</v>
      </c>
      <c r="C30" s="3">
        <v>1200</v>
      </c>
    </row>
    <row r="31" spans="1:4">
      <c r="A31" s="1">
        <v>13</v>
      </c>
      <c r="B31" s="1" t="s">
        <v>22</v>
      </c>
      <c r="C31" s="3">
        <v>1000</v>
      </c>
      <c r="D31" s="3"/>
    </row>
    <row r="32" spans="1:4">
      <c r="B32" s="1" t="s">
        <v>6</v>
      </c>
      <c r="D32" s="3">
        <v>1000</v>
      </c>
    </row>
    <row r="33" spans="1:4">
      <c r="A33" s="1">
        <v>14</v>
      </c>
    </row>
    <row r="42" spans="1:4" s="6" customFormat="1" ht="14.25">
      <c r="B42" s="6" t="s">
        <v>40</v>
      </c>
      <c r="C42" s="9">
        <f>SUM(C6:C41)</f>
        <v>154700</v>
      </c>
      <c r="D42" s="7">
        <f>SUM(D6:D41)</f>
        <v>154700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61"/>
  <sheetViews>
    <sheetView workbookViewId="0">
      <selection activeCell="C9" sqref="C9"/>
    </sheetView>
  </sheetViews>
  <sheetFormatPr defaultRowHeight="15"/>
  <cols>
    <col min="1" max="1" width="9.140625" style="1"/>
    <col min="2" max="2" width="12.7109375" style="1" customWidth="1"/>
    <col min="3" max="3" width="12.7109375" style="1" bestFit="1" customWidth="1"/>
    <col min="4" max="4" width="28.7109375" style="1" bestFit="1" customWidth="1"/>
    <col min="5" max="5" width="14.140625" style="1" customWidth="1"/>
    <col min="6" max="6" width="14" style="1" bestFit="1" customWidth="1"/>
    <col min="7" max="7" width="9.140625" style="6"/>
    <col min="8" max="8" width="14.28515625" style="1" bestFit="1" customWidth="1"/>
    <col min="9" max="9" width="12.7109375" style="1" bestFit="1" customWidth="1"/>
    <col min="10" max="10" width="5.28515625" style="1" customWidth="1"/>
    <col min="11" max="11" width="16.42578125" style="1" customWidth="1"/>
    <col min="12" max="12" width="14" style="1" bestFit="1" customWidth="1"/>
    <col min="13" max="16384" width="9.140625" style="1"/>
  </cols>
  <sheetData>
    <row r="3" spans="1:12" s="6" customFormat="1" ht="14.25">
      <c r="A3" s="6" t="s">
        <v>42</v>
      </c>
      <c r="B3" s="10" t="s">
        <v>30</v>
      </c>
      <c r="C3" s="10"/>
      <c r="D3" s="10" t="s">
        <v>6</v>
      </c>
      <c r="E3" s="10"/>
      <c r="F3" s="10" t="s">
        <v>26</v>
      </c>
      <c r="G3" s="6" t="s">
        <v>41</v>
      </c>
      <c r="H3" s="10" t="s">
        <v>30</v>
      </c>
      <c r="I3" s="10"/>
      <c r="J3" s="10" t="s">
        <v>7</v>
      </c>
      <c r="K3" s="10"/>
      <c r="L3" s="10" t="s">
        <v>26</v>
      </c>
    </row>
    <row r="4" spans="1:12">
      <c r="B4" s="1" t="s">
        <v>28</v>
      </c>
      <c r="C4" s="11">
        <v>100000</v>
      </c>
      <c r="E4" s="1" t="s">
        <v>8</v>
      </c>
      <c r="F4" s="11">
        <v>3000</v>
      </c>
      <c r="K4" s="1" t="s">
        <v>29</v>
      </c>
      <c r="L4" s="11">
        <v>100000</v>
      </c>
    </row>
    <row r="5" spans="1:12">
      <c r="B5" s="1" t="s">
        <v>46</v>
      </c>
      <c r="C5" s="11">
        <v>5000</v>
      </c>
      <c r="E5" s="1" t="s">
        <v>14</v>
      </c>
      <c r="F5" s="11">
        <v>2000</v>
      </c>
    </row>
    <row r="6" spans="1:12">
      <c r="B6" s="1" t="s">
        <v>46</v>
      </c>
      <c r="C6" s="11">
        <v>1200</v>
      </c>
      <c r="E6" s="1" t="s">
        <v>29</v>
      </c>
      <c r="F6" s="11">
        <v>2400</v>
      </c>
      <c r="I6" s="27">
        <v>100000</v>
      </c>
      <c r="J6" s="28"/>
      <c r="K6" s="28"/>
      <c r="L6" s="27">
        <v>100000</v>
      </c>
    </row>
    <row r="7" spans="1:12" ht="17.25">
      <c r="E7" s="1" t="s">
        <v>48</v>
      </c>
      <c r="F7" s="11">
        <v>500</v>
      </c>
      <c r="K7" s="25" t="s">
        <v>57</v>
      </c>
      <c r="L7" s="24">
        <v>100000</v>
      </c>
    </row>
    <row r="8" spans="1:12">
      <c r="E8" s="1" t="s">
        <v>50</v>
      </c>
      <c r="F8" s="11">
        <v>2400</v>
      </c>
    </row>
    <row r="9" spans="1:12">
      <c r="E9" s="1" t="s">
        <v>51</v>
      </c>
      <c r="F9" s="11">
        <v>1200</v>
      </c>
    </row>
    <row r="10" spans="1:12">
      <c r="E10" s="1" t="s">
        <v>53</v>
      </c>
      <c r="F10" s="11">
        <v>1000</v>
      </c>
      <c r="G10" s="6" t="s">
        <v>58</v>
      </c>
      <c r="H10" s="10" t="s">
        <v>32</v>
      </c>
      <c r="I10" s="10"/>
      <c r="J10" s="10" t="s">
        <v>31</v>
      </c>
      <c r="K10" s="10"/>
      <c r="L10" s="10" t="s">
        <v>33</v>
      </c>
    </row>
    <row r="11" spans="1:12">
      <c r="H11" s="1" t="s">
        <v>36</v>
      </c>
      <c r="I11" s="12">
        <v>3000</v>
      </c>
    </row>
    <row r="12" spans="1:12">
      <c r="F12" s="11">
        <f>SUM(F4:F11)</f>
        <v>12500</v>
      </c>
      <c r="H12" s="1" t="s">
        <v>9</v>
      </c>
      <c r="I12" s="12">
        <v>12000</v>
      </c>
    </row>
    <row r="13" spans="1:12">
      <c r="F13" s="13">
        <f>F14-F12</f>
        <v>93700</v>
      </c>
    </row>
    <row r="14" spans="1:12" s="6" customFormat="1" ht="16.5">
      <c r="C14" s="16">
        <f>SUM(C4:C13)</f>
        <v>106200</v>
      </c>
      <c r="D14" s="10"/>
      <c r="E14" s="10"/>
      <c r="F14" s="17">
        <v>106200</v>
      </c>
      <c r="I14" s="29">
        <f>SUM(I11:I13)</f>
        <v>15000</v>
      </c>
      <c r="J14" s="30"/>
      <c r="K14" s="30"/>
      <c r="L14" s="26">
        <v>15000</v>
      </c>
    </row>
    <row r="15" spans="1:12" ht="17.25">
      <c r="B15" s="23" t="s">
        <v>55</v>
      </c>
      <c r="C15" s="24">
        <v>93700</v>
      </c>
      <c r="H15" s="21" t="s">
        <v>57</v>
      </c>
      <c r="I15" s="22">
        <v>15000</v>
      </c>
    </row>
    <row r="17" spans="1:12" s="6" customFormat="1" ht="14.25">
      <c r="A17" s="6">
        <v>10</v>
      </c>
      <c r="B17" s="10" t="s">
        <v>32</v>
      </c>
      <c r="C17" s="10"/>
      <c r="D17" s="10" t="s">
        <v>37</v>
      </c>
      <c r="E17" s="10"/>
      <c r="F17" s="10" t="s">
        <v>33</v>
      </c>
      <c r="G17" s="6" t="s">
        <v>59</v>
      </c>
      <c r="H17" s="10" t="s">
        <v>32</v>
      </c>
      <c r="I17" s="10"/>
      <c r="J17" s="10" t="s">
        <v>35</v>
      </c>
      <c r="K17" s="10"/>
      <c r="L17" s="10" t="s">
        <v>26</v>
      </c>
    </row>
    <row r="18" spans="1:12">
      <c r="B18" s="1" t="s">
        <v>34</v>
      </c>
      <c r="C18" s="11">
        <v>1000</v>
      </c>
      <c r="H18" s="1" t="s">
        <v>29</v>
      </c>
      <c r="I18" s="11">
        <v>500</v>
      </c>
      <c r="K18" s="1" t="s">
        <v>8</v>
      </c>
      <c r="L18" s="12">
        <v>12000</v>
      </c>
    </row>
    <row r="19" spans="1:12">
      <c r="K19" s="1" t="s">
        <v>10</v>
      </c>
      <c r="L19" s="11">
        <v>1000</v>
      </c>
    </row>
    <row r="20" spans="1:12" ht="16.5">
      <c r="C20" s="18">
        <f>SUM(C18:C19)</f>
        <v>1000</v>
      </c>
      <c r="D20" s="20"/>
      <c r="E20" s="20"/>
      <c r="F20" s="18">
        <v>1000</v>
      </c>
      <c r="I20" s="13">
        <f>I21-I18</f>
        <v>12500</v>
      </c>
    </row>
    <row r="21" spans="1:12">
      <c r="B21" s="1" t="s">
        <v>57</v>
      </c>
      <c r="C21" s="16">
        <v>1000</v>
      </c>
      <c r="H21" s="12"/>
      <c r="I21" s="17">
        <v>13000</v>
      </c>
      <c r="J21" s="17"/>
      <c r="K21" s="17"/>
      <c r="L21" s="17">
        <f>SUM(L18:L20)</f>
        <v>13000</v>
      </c>
    </row>
    <row r="22" spans="1:12">
      <c r="K22" s="1" t="s">
        <v>57</v>
      </c>
      <c r="L22" s="16">
        <v>12500</v>
      </c>
    </row>
    <row r="27" spans="1:12" s="6" customFormat="1" ht="14.25">
      <c r="A27" s="6">
        <v>11</v>
      </c>
      <c r="B27" s="10" t="s">
        <v>32</v>
      </c>
      <c r="C27" s="10"/>
      <c r="D27" s="10" t="s">
        <v>12</v>
      </c>
      <c r="E27" s="10"/>
      <c r="F27" s="10" t="s">
        <v>26</v>
      </c>
      <c r="G27" s="6" t="s">
        <v>61</v>
      </c>
      <c r="H27" s="10" t="s">
        <v>32</v>
      </c>
      <c r="I27" s="10"/>
      <c r="J27" s="10" t="s">
        <v>38</v>
      </c>
      <c r="K27" s="10"/>
      <c r="L27" s="10" t="s">
        <v>39</v>
      </c>
    </row>
    <row r="28" spans="1:12">
      <c r="E28" s="1" t="s">
        <v>13</v>
      </c>
      <c r="F28" s="11">
        <v>18000</v>
      </c>
      <c r="H28" s="1" t="s">
        <v>12</v>
      </c>
      <c r="I28" s="11">
        <v>18000</v>
      </c>
    </row>
    <row r="30" spans="1:12">
      <c r="C30" s="32">
        <v>18000</v>
      </c>
      <c r="D30" s="32"/>
      <c r="E30" s="32"/>
      <c r="F30" s="32">
        <v>18000</v>
      </c>
    </row>
    <row r="31" spans="1:12">
      <c r="E31" s="1" t="s">
        <v>55</v>
      </c>
      <c r="F31" s="12">
        <v>18000</v>
      </c>
      <c r="I31" s="14">
        <v>18000</v>
      </c>
      <c r="L31" s="11">
        <v>18000</v>
      </c>
    </row>
    <row r="32" spans="1:12" ht="16.5">
      <c r="H32" s="1" t="s">
        <v>57</v>
      </c>
      <c r="I32" s="18">
        <v>18000</v>
      </c>
    </row>
    <row r="34" spans="1:12" s="6" customFormat="1" ht="14.25">
      <c r="A34" s="6">
        <v>12</v>
      </c>
      <c r="B34" s="6" t="s">
        <v>30</v>
      </c>
      <c r="D34" s="6" t="s">
        <v>15</v>
      </c>
      <c r="F34" s="6" t="s">
        <v>26</v>
      </c>
      <c r="G34" s="6" t="s">
        <v>62</v>
      </c>
      <c r="H34" s="6" t="s">
        <v>32</v>
      </c>
      <c r="J34" s="6" t="s">
        <v>43</v>
      </c>
      <c r="L34" s="6" t="s">
        <v>39</v>
      </c>
    </row>
    <row r="35" spans="1:12">
      <c r="B35" s="1" t="s">
        <v>36</v>
      </c>
      <c r="C35" s="12">
        <v>2400</v>
      </c>
      <c r="H35" s="1" t="s">
        <v>36</v>
      </c>
      <c r="I35" s="12">
        <v>2000</v>
      </c>
    </row>
    <row r="36" spans="1:12">
      <c r="I36" s="12"/>
    </row>
    <row r="37" spans="1:12">
      <c r="I37" s="15">
        <v>2000</v>
      </c>
      <c r="J37" s="6"/>
      <c r="K37" s="6"/>
      <c r="L37" s="15">
        <v>2000</v>
      </c>
    </row>
    <row r="38" spans="1:12" ht="16.5">
      <c r="C38" s="18">
        <v>2400</v>
      </c>
      <c r="F38" s="18">
        <v>2400</v>
      </c>
      <c r="H38" s="21" t="s">
        <v>57</v>
      </c>
      <c r="I38" s="22">
        <v>2000</v>
      </c>
    </row>
    <row r="39" spans="1:12">
      <c r="B39" s="10" t="s">
        <v>57</v>
      </c>
      <c r="C39" s="17">
        <v>2400</v>
      </c>
    </row>
    <row r="40" spans="1:12">
      <c r="G40" s="6" t="s">
        <v>63</v>
      </c>
      <c r="H40" s="10" t="s">
        <v>30</v>
      </c>
      <c r="I40" s="10"/>
      <c r="J40" s="10" t="s">
        <v>44</v>
      </c>
      <c r="K40" s="10"/>
      <c r="L40" s="10" t="s">
        <v>26</v>
      </c>
    </row>
    <row r="41" spans="1:12">
      <c r="A41" s="10">
        <v>13</v>
      </c>
      <c r="B41" s="10" t="s">
        <v>30</v>
      </c>
      <c r="C41" s="10"/>
      <c r="D41" s="10" t="s">
        <v>49</v>
      </c>
      <c r="E41" s="10" t="s">
        <v>33</v>
      </c>
      <c r="H41" s="1" t="s">
        <v>17</v>
      </c>
      <c r="I41" s="11">
        <v>5000</v>
      </c>
    </row>
    <row r="42" spans="1:12">
      <c r="B42" s="1" t="s">
        <v>29</v>
      </c>
      <c r="C42" s="12">
        <v>2400</v>
      </c>
    </row>
    <row r="43" spans="1:12">
      <c r="C43" s="12"/>
    </row>
    <row r="44" spans="1:12">
      <c r="C44" s="15">
        <v>2400</v>
      </c>
      <c r="F44" s="15">
        <v>2400</v>
      </c>
      <c r="I44" s="14">
        <v>5000</v>
      </c>
      <c r="J44" s="6"/>
      <c r="K44" s="6"/>
      <c r="L44" s="14">
        <v>5000</v>
      </c>
    </row>
    <row r="45" spans="1:12" ht="16.5">
      <c r="B45" s="1" t="s">
        <v>57</v>
      </c>
      <c r="C45" s="15">
        <v>2400</v>
      </c>
      <c r="H45" s="18" t="s">
        <v>60</v>
      </c>
      <c r="I45" s="18">
        <v>5000</v>
      </c>
    </row>
    <row r="47" spans="1:12" s="6" customFormat="1" ht="14.25">
      <c r="A47" s="6">
        <v>14</v>
      </c>
      <c r="B47" s="10" t="s">
        <v>30</v>
      </c>
      <c r="C47" s="10"/>
      <c r="D47" s="10" t="s">
        <v>52</v>
      </c>
      <c r="E47" s="10" t="s">
        <v>26</v>
      </c>
      <c r="G47" s="6" t="s">
        <v>64</v>
      </c>
      <c r="H47" s="10" t="s">
        <v>30</v>
      </c>
      <c r="I47" s="10"/>
      <c r="J47" s="10" t="s">
        <v>46</v>
      </c>
      <c r="K47" s="10"/>
      <c r="L47" s="10" t="s">
        <v>26</v>
      </c>
    </row>
    <row r="48" spans="1:12">
      <c r="B48" s="1" t="s">
        <v>29</v>
      </c>
      <c r="C48" s="12">
        <v>1200</v>
      </c>
      <c r="K48" s="1" t="s">
        <v>47</v>
      </c>
      <c r="L48" s="11">
        <v>5000</v>
      </c>
    </row>
    <row r="49" spans="2:12">
      <c r="C49" s="12"/>
      <c r="K49" s="1" t="s">
        <v>29</v>
      </c>
      <c r="L49" s="11">
        <v>5000</v>
      </c>
    </row>
    <row r="50" spans="2:12" ht="16.5">
      <c r="C50" s="26">
        <v>1200</v>
      </c>
      <c r="D50" s="30"/>
      <c r="E50" s="30"/>
      <c r="F50" s="31">
        <v>1200</v>
      </c>
      <c r="K50" s="1" t="s">
        <v>29</v>
      </c>
      <c r="L50" s="11">
        <v>1200</v>
      </c>
    </row>
    <row r="51" spans="2:12" ht="16.5">
      <c r="B51" s="1" t="s">
        <v>57</v>
      </c>
      <c r="C51" s="18">
        <v>1200</v>
      </c>
    </row>
    <row r="53" spans="2:12" ht="17.25">
      <c r="I53" s="18">
        <v>11200</v>
      </c>
      <c r="J53" s="19"/>
      <c r="K53" s="19"/>
      <c r="L53" s="18">
        <f>SUM(L48:L52)</f>
        <v>11200</v>
      </c>
    </row>
    <row r="54" spans="2:12" ht="16.5">
      <c r="K54" s="1" t="s">
        <v>55</v>
      </c>
      <c r="L54" s="18">
        <v>11200</v>
      </c>
    </row>
    <row r="56" spans="2:12">
      <c r="G56" s="6">
        <v>9</v>
      </c>
      <c r="H56" s="10" t="s">
        <v>30</v>
      </c>
      <c r="I56" s="10"/>
      <c r="J56" s="10" t="s">
        <v>54</v>
      </c>
      <c r="K56" s="10"/>
      <c r="L56" s="10" t="s">
        <v>26</v>
      </c>
    </row>
    <row r="57" spans="2:12">
      <c r="H57" s="1" t="s">
        <v>36</v>
      </c>
      <c r="I57" s="12">
        <v>1000</v>
      </c>
    </row>
    <row r="58" spans="2:12">
      <c r="I58" s="12"/>
    </row>
    <row r="59" spans="2:12">
      <c r="I59" s="12"/>
    </row>
    <row r="60" spans="2:12" ht="16.5">
      <c r="I60" s="26">
        <v>1000</v>
      </c>
      <c r="L60" s="26">
        <v>1000</v>
      </c>
    </row>
    <row r="61" spans="2:12" ht="17.25">
      <c r="H61" s="1" t="s">
        <v>60</v>
      </c>
      <c r="I61" s="24">
        <v>1000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2"/>
  <sheetViews>
    <sheetView workbookViewId="0">
      <selection activeCell="F5" sqref="F5:H19"/>
    </sheetView>
  </sheetViews>
  <sheetFormatPr defaultRowHeight="15"/>
  <cols>
    <col min="1" max="1" width="12.5703125" style="1" bestFit="1" customWidth="1"/>
    <col min="2" max="2" width="31.28515625" style="1" bestFit="1" customWidth="1"/>
    <col min="3" max="4" width="11.5703125" style="2" bestFit="1" customWidth="1"/>
    <col min="5" max="5" width="9.140625" style="1"/>
    <col min="6" max="6" width="18.7109375" style="1" bestFit="1" customWidth="1"/>
    <col min="7" max="7" width="20.7109375" style="1" bestFit="1" customWidth="1"/>
    <col min="8" max="8" width="14" style="1" bestFit="1" customWidth="1"/>
    <col min="9" max="16384" width="9.140625" style="1"/>
  </cols>
  <sheetData>
    <row r="2" spans="1:8">
      <c r="A2" s="6" t="s">
        <v>0</v>
      </c>
    </row>
    <row r="3" spans="1:8">
      <c r="A3" s="6" t="s">
        <v>23</v>
      </c>
      <c r="G3" s="1" t="s">
        <v>56</v>
      </c>
    </row>
    <row r="5" spans="1:8" s="6" customFormat="1" ht="14.25">
      <c r="A5" s="6" t="s">
        <v>27</v>
      </c>
      <c r="B5" s="6" t="s">
        <v>24</v>
      </c>
      <c r="C5" s="7" t="s">
        <v>25</v>
      </c>
      <c r="D5" s="7" t="s">
        <v>26</v>
      </c>
      <c r="F5" s="6" t="s">
        <v>24</v>
      </c>
      <c r="G5" s="6" t="s">
        <v>30</v>
      </c>
      <c r="H5" s="6" t="s">
        <v>26</v>
      </c>
    </row>
    <row r="6" spans="1:8">
      <c r="A6" s="1">
        <v>1</v>
      </c>
      <c r="B6" s="1" t="s">
        <v>28</v>
      </c>
      <c r="D6" s="2">
        <v>100000</v>
      </c>
      <c r="F6" s="1" t="s">
        <v>28</v>
      </c>
      <c r="G6" s="12"/>
      <c r="H6" s="12">
        <v>100000</v>
      </c>
    </row>
    <row r="7" spans="1:8">
      <c r="A7" s="1">
        <v>2</v>
      </c>
      <c r="B7" s="1" t="s">
        <v>29</v>
      </c>
      <c r="C7" s="2">
        <v>100000</v>
      </c>
      <c r="F7" s="1" t="s">
        <v>29</v>
      </c>
      <c r="G7" s="12">
        <v>93700</v>
      </c>
      <c r="H7" s="12"/>
    </row>
    <row r="8" spans="1:8">
      <c r="A8" s="1">
        <v>3</v>
      </c>
      <c r="B8" s="1" t="s">
        <v>8</v>
      </c>
      <c r="D8" s="2">
        <v>3000</v>
      </c>
      <c r="F8" s="1" t="s">
        <v>8</v>
      </c>
      <c r="G8" s="12">
        <v>15000</v>
      </c>
      <c r="H8" s="12"/>
    </row>
    <row r="9" spans="1:8">
      <c r="A9" s="1">
        <v>4</v>
      </c>
      <c r="B9" s="1" t="s">
        <v>29</v>
      </c>
      <c r="D9" s="2">
        <v>12000</v>
      </c>
      <c r="F9" s="1" t="s">
        <v>65</v>
      </c>
      <c r="G9" s="12"/>
      <c r="H9" s="12">
        <v>12500</v>
      </c>
    </row>
    <row r="10" spans="1:8">
      <c r="A10" s="1">
        <v>5</v>
      </c>
      <c r="B10" s="1" t="s">
        <v>9</v>
      </c>
      <c r="C10" s="2">
        <v>1000</v>
      </c>
      <c r="F10" s="1" t="s">
        <v>66</v>
      </c>
      <c r="G10" s="12">
        <v>18000</v>
      </c>
      <c r="H10" s="12"/>
    </row>
    <row r="11" spans="1:8">
      <c r="A11" s="1">
        <v>6</v>
      </c>
      <c r="B11" s="1" t="s">
        <v>10</v>
      </c>
      <c r="D11" s="2">
        <v>1000</v>
      </c>
      <c r="F11" s="1" t="s">
        <v>14</v>
      </c>
      <c r="G11" s="12"/>
      <c r="H11" s="12">
        <v>2000</v>
      </c>
    </row>
    <row r="12" spans="1:8">
      <c r="A12" s="1">
        <v>7</v>
      </c>
      <c r="B12" s="1" t="s">
        <v>9</v>
      </c>
      <c r="C12" s="2">
        <v>18000</v>
      </c>
      <c r="F12" s="1" t="s">
        <v>16</v>
      </c>
      <c r="G12" s="12">
        <v>5000</v>
      </c>
      <c r="H12" s="12"/>
    </row>
    <row r="13" spans="1:8">
      <c r="A13" s="1">
        <v>8</v>
      </c>
      <c r="B13" s="1" t="s">
        <v>13</v>
      </c>
      <c r="D13" s="2">
        <v>18000</v>
      </c>
      <c r="F13" s="1" t="s">
        <v>67</v>
      </c>
      <c r="G13" s="12">
        <v>11200</v>
      </c>
    </row>
    <row r="14" spans="1:8">
      <c r="A14" s="1">
        <v>9</v>
      </c>
      <c r="B14" s="1" t="s">
        <v>12</v>
      </c>
      <c r="C14" s="2">
        <v>2000</v>
      </c>
      <c r="F14" s="1" t="s">
        <v>53</v>
      </c>
      <c r="G14" s="12"/>
      <c r="H14" s="12">
        <v>1000</v>
      </c>
    </row>
    <row r="15" spans="1:8">
      <c r="A15" s="1">
        <v>10</v>
      </c>
      <c r="B15" s="1" t="s">
        <v>14</v>
      </c>
      <c r="D15" s="2">
        <v>2000</v>
      </c>
      <c r="F15" s="1" t="s">
        <v>10</v>
      </c>
      <c r="G15" s="12">
        <v>1000</v>
      </c>
    </row>
    <row r="16" spans="1:8">
      <c r="A16" s="1">
        <v>11</v>
      </c>
      <c r="B16" s="1" t="s">
        <v>6</v>
      </c>
      <c r="C16" s="8">
        <v>2400</v>
      </c>
      <c r="F16" s="1" t="s">
        <v>12</v>
      </c>
      <c r="G16" s="12"/>
      <c r="H16" s="12">
        <v>18000</v>
      </c>
    </row>
    <row r="17" spans="1:8">
      <c r="A17" s="1">
        <v>12</v>
      </c>
      <c r="B17" s="1" t="s">
        <v>15</v>
      </c>
      <c r="D17" s="2">
        <v>2400</v>
      </c>
      <c r="F17" s="1" t="s">
        <v>68</v>
      </c>
      <c r="H17" s="12">
        <v>2400</v>
      </c>
    </row>
    <row r="18" spans="1:8">
      <c r="A18" s="1">
        <v>13</v>
      </c>
      <c r="B18" s="1" t="s">
        <v>6</v>
      </c>
      <c r="C18" s="8">
        <v>5000</v>
      </c>
      <c r="F18" s="1" t="s">
        <v>72</v>
      </c>
      <c r="G18" s="12">
        <v>2400</v>
      </c>
    </row>
    <row r="19" spans="1:8">
      <c r="A19" s="1">
        <v>14</v>
      </c>
      <c r="B19" s="1" t="s">
        <v>16</v>
      </c>
      <c r="D19" s="8">
        <v>5000</v>
      </c>
      <c r="F19" s="1" t="s">
        <v>20</v>
      </c>
      <c r="G19" s="12"/>
      <c r="H19" s="12">
        <v>1200</v>
      </c>
    </row>
    <row r="20" spans="1:8">
      <c r="A20" s="1">
        <v>15</v>
      </c>
      <c r="B20" s="1" t="s">
        <v>11</v>
      </c>
      <c r="C20" s="8">
        <v>5000</v>
      </c>
      <c r="G20" s="13"/>
      <c r="H20" s="13"/>
    </row>
    <row r="21" spans="1:8">
      <c r="A21" s="1">
        <v>16</v>
      </c>
      <c r="B21" s="1" t="s">
        <v>6</v>
      </c>
      <c r="D21" s="8">
        <v>5000</v>
      </c>
    </row>
    <row r="22" spans="1:8">
      <c r="A22" s="1">
        <v>17</v>
      </c>
      <c r="B22" s="1" t="s">
        <v>17</v>
      </c>
      <c r="C22" s="8">
        <v>500</v>
      </c>
      <c r="G22" s="13"/>
    </row>
    <row r="23" spans="1:8">
      <c r="A23" s="1">
        <v>18</v>
      </c>
      <c r="B23" s="1" t="s">
        <v>18</v>
      </c>
      <c r="D23" s="8">
        <v>500</v>
      </c>
    </row>
    <row r="24" spans="1:8">
      <c r="A24" s="1">
        <v>19</v>
      </c>
      <c r="B24" s="1" t="s">
        <v>6</v>
      </c>
      <c r="C24" s="2">
        <v>2400</v>
      </c>
    </row>
    <row r="25" spans="1:8">
      <c r="A25" s="1">
        <v>20</v>
      </c>
      <c r="B25" s="1" t="s">
        <v>19</v>
      </c>
      <c r="D25" s="2">
        <v>2400</v>
      </c>
      <c r="G25" s="33">
        <f>SUM(G6:G24)</f>
        <v>146300</v>
      </c>
      <c r="H25" s="33">
        <f>SUM(H6:H24)</f>
        <v>137100</v>
      </c>
    </row>
    <row r="26" spans="1:8">
      <c r="A26" s="1">
        <v>21</v>
      </c>
      <c r="B26" s="1" t="s">
        <v>6</v>
      </c>
      <c r="C26" s="2">
        <v>1200</v>
      </c>
    </row>
    <row r="27" spans="1:8">
      <c r="A27" s="1">
        <v>22</v>
      </c>
      <c r="B27" s="1" t="s">
        <v>20</v>
      </c>
      <c r="D27" s="2">
        <v>1200</v>
      </c>
    </row>
    <row r="28" spans="1:8">
      <c r="A28" s="1">
        <v>23</v>
      </c>
      <c r="B28" s="1" t="s">
        <v>6</v>
      </c>
      <c r="D28" s="2">
        <v>1200</v>
      </c>
    </row>
    <row r="29" spans="1:8">
      <c r="A29" s="1">
        <v>24</v>
      </c>
      <c r="B29" s="1" t="s">
        <v>21</v>
      </c>
      <c r="C29" s="2">
        <v>1200</v>
      </c>
    </row>
    <row r="30" spans="1:8">
      <c r="A30" s="1">
        <v>25</v>
      </c>
      <c r="B30" s="1" t="s">
        <v>6</v>
      </c>
      <c r="C30" s="2">
        <v>1000</v>
      </c>
    </row>
    <row r="31" spans="1:8">
      <c r="A31" s="1">
        <v>26</v>
      </c>
      <c r="B31" s="1" t="s">
        <v>22</v>
      </c>
      <c r="D31" s="2">
        <v>1000</v>
      </c>
    </row>
    <row r="32" spans="1:8">
      <c r="A32" s="1">
        <v>27</v>
      </c>
      <c r="B32" s="1" t="s">
        <v>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D6" sqref="D6"/>
    </sheetView>
  </sheetViews>
  <sheetFormatPr defaultRowHeight="15"/>
  <cols>
    <col min="1" max="1" width="9.140625" style="1"/>
    <col min="2" max="2" width="18.7109375" style="1" bestFit="1" customWidth="1"/>
    <col min="3" max="3" width="9.140625" style="1"/>
    <col min="4" max="4" width="14" style="1" bestFit="1" customWidth="1"/>
    <col min="5" max="16384" width="9.140625" style="1"/>
  </cols>
  <sheetData>
    <row r="1" spans="1:4">
      <c r="A1" s="6" t="s">
        <v>80</v>
      </c>
      <c r="B1" s="6"/>
    </row>
    <row r="3" spans="1:4">
      <c r="A3" s="6" t="s">
        <v>69</v>
      </c>
      <c r="B3" s="6"/>
    </row>
    <row r="5" spans="1:4">
      <c r="B5" s="1" t="s">
        <v>29</v>
      </c>
      <c r="D5" s="12">
        <v>93700</v>
      </c>
    </row>
    <row r="6" spans="1:4">
      <c r="B6" s="1" t="s">
        <v>67</v>
      </c>
      <c r="D6" s="12">
        <v>11200</v>
      </c>
    </row>
    <row r="7" spans="1:4">
      <c r="D7" s="12"/>
    </row>
    <row r="8" spans="1:4" ht="16.5">
      <c r="D8" s="26">
        <f>SUM(D5:D7)</f>
        <v>104900</v>
      </c>
    </row>
    <row r="9" spans="1:4">
      <c r="B9" s="1" t="s">
        <v>72</v>
      </c>
      <c r="D9" s="12">
        <v>2400</v>
      </c>
    </row>
    <row r="10" spans="1:4">
      <c r="B10" s="1" t="s">
        <v>8</v>
      </c>
      <c r="D10" s="12">
        <v>15000</v>
      </c>
    </row>
    <row r="11" spans="1:4">
      <c r="B11" s="1" t="s">
        <v>10</v>
      </c>
      <c r="D11" s="12">
        <v>1000</v>
      </c>
    </row>
    <row r="12" spans="1:4" ht="16.5">
      <c r="D12" s="26">
        <f>SUM(D9:D11)</f>
        <v>18400</v>
      </c>
    </row>
    <row r="13" spans="1:4" ht="16.5">
      <c r="D13" s="26">
        <f>D8-D12</f>
        <v>86500</v>
      </c>
    </row>
    <row r="14" spans="1:4">
      <c r="B14" s="1" t="s">
        <v>73</v>
      </c>
      <c r="D14" s="12">
        <v>1200</v>
      </c>
    </row>
    <row r="15" spans="1:4">
      <c r="B15" s="1" t="s">
        <v>74</v>
      </c>
      <c r="D15" s="12">
        <v>2400</v>
      </c>
    </row>
    <row r="16" spans="1:4">
      <c r="B16" s="1" t="s">
        <v>14</v>
      </c>
      <c r="D16" s="12">
        <v>2000</v>
      </c>
    </row>
    <row r="17" spans="2:4">
      <c r="B17" s="1" t="s">
        <v>75</v>
      </c>
      <c r="D17" s="12">
        <v>1000</v>
      </c>
    </row>
    <row r="19" spans="2:4" ht="16.5">
      <c r="D19" s="29">
        <f>SUM(D14:D18)</f>
        <v>6600</v>
      </c>
    </row>
    <row r="21" spans="2:4" ht="16.5">
      <c r="D21" s="38">
        <f>D13-D19</f>
        <v>79900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8"/>
  <sheetViews>
    <sheetView workbookViewId="0">
      <selection activeCell="C16" sqref="C16"/>
    </sheetView>
  </sheetViews>
  <sheetFormatPr defaultRowHeight="15"/>
  <cols>
    <col min="1" max="1" width="9.140625" style="1"/>
    <col min="2" max="2" width="25" style="1" bestFit="1" customWidth="1"/>
    <col min="3" max="3" width="14" style="1" bestFit="1" customWidth="1"/>
    <col min="4" max="4" width="12.5703125" style="12" bestFit="1" customWidth="1"/>
    <col min="5" max="5" width="12.42578125" style="1" bestFit="1" customWidth="1"/>
    <col min="6" max="16384" width="9.140625" style="1"/>
  </cols>
  <sheetData>
    <row r="2" spans="1:5">
      <c r="A2" s="1" t="s">
        <v>71</v>
      </c>
    </row>
    <row r="3" spans="1:5">
      <c r="A3" s="6" t="s">
        <v>85</v>
      </c>
      <c r="B3" s="6"/>
      <c r="C3" s="1" t="s">
        <v>81</v>
      </c>
      <c r="D3" s="12" t="s">
        <v>82</v>
      </c>
    </row>
    <row r="4" spans="1:5">
      <c r="B4" s="6" t="s">
        <v>70</v>
      </c>
    </row>
    <row r="5" spans="1:5">
      <c r="B5" s="1" t="s">
        <v>29</v>
      </c>
      <c r="C5" s="34">
        <v>93700</v>
      </c>
    </row>
    <row r="6" spans="1:5">
      <c r="B6" s="1" t="s">
        <v>76</v>
      </c>
      <c r="C6" s="34">
        <v>2400</v>
      </c>
      <c r="E6" s="13"/>
    </row>
    <row r="7" spans="1:5">
      <c r="B7" s="1" t="s">
        <v>83</v>
      </c>
      <c r="C7" s="34">
        <v>18000</v>
      </c>
    </row>
    <row r="8" spans="1:5">
      <c r="B8" s="1" t="s">
        <v>77</v>
      </c>
      <c r="C8" s="34">
        <v>1000</v>
      </c>
    </row>
    <row r="9" spans="1:5">
      <c r="B9" s="1" t="s">
        <v>78</v>
      </c>
      <c r="C9" s="12">
        <v>5000</v>
      </c>
    </row>
    <row r="10" spans="1:5">
      <c r="B10" s="1" t="s">
        <v>84</v>
      </c>
      <c r="C10" s="12">
        <v>1000</v>
      </c>
    </row>
    <row r="11" spans="1:5">
      <c r="B11" s="1" t="s">
        <v>74</v>
      </c>
      <c r="C11" s="12">
        <v>2400</v>
      </c>
    </row>
    <row r="12" spans="1:5" ht="16.5">
      <c r="C12" s="29">
        <f>SUM(C5:C11)</f>
        <v>123500</v>
      </c>
    </row>
    <row r="13" spans="1:5">
      <c r="B13" s="6" t="s">
        <v>79</v>
      </c>
    </row>
    <row r="14" spans="1:5">
      <c r="B14" s="1" t="s">
        <v>28</v>
      </c>
      <c r="C14" s="12">
        <v>100000</v>
      </c>
    </row>
    <row r="15" spans="1:5">
      <c r="B15" s="1" t="s">
        <v>65</v>
      </c>
      <c r="C15" s="12">
        <v>12500</v>
      </c>
    </row>
    <row r="16" spans="1:5">
      <c r="C16" s="33">
        <f>SUM(C14:C15)</f>
        <v>112500</v>
      </c>
    </row>
    <row r="17" spans="2:3">
      <c r="B17" s="1" t="s">
        <v>86</v>
      </c>
      <c r="C17" s="12">
        <v>11000</v>
      </c>
    </row>
    <row r="18" spans="2:3">
      <c r="C18" s="33">
        <f>C16+C17</f>
        <v>123500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>
      <selection activeCell="G12" sqref="G12"/>
    </sheetView>
  </sheetViews>
  <sheetFormatPr defaultRowHeight="15"/>
  <cols>
    <col min="1" max="1" width="13.7109375" style="1" customWidth="1"/>
    <col min="2" max="2" width="35.28515625" style="1" bestFit="1" customWidth="1"/>
    <col min="3" max="3" width="11.5703125" style="1" bestFit="1" customWidth="1"/>
    <col min="4" max="4" width="12.42578125" style="1" bestFit="1" customWidth="1"/>
    <col min="5" max="16384" width="9.140625" style="1"/>
  </cols>
  <sheetData>
    <row r="1" spans="1:4">
      <c r="A1" s="1" t="s">
        <v>71</v>
      </c>
    </row>
    <row r="2" spans="1:4">
      <c r="A2" s="1" t="s">
        <v>87</v>
      </c>
    </row>
    <row r="3" spans="1:4">
      <c r="B3" s="6" t="s">
        <v>88</v>
      </c>
      <c r="C3" s="6" t="s">
        <v>4</v>
      </c>
      <c r="D3" s="6" t="s">
        <v>5</v>
      </c>
    </row>
    <row r="4" spans="1:4">
      <c r="A4" s="1" t="s">
        <v>91</v>
      </c>
      <c r="B4" s="1" t="s">
        <v>89</v>
      </c>
      <c r="C4" s="12">
        <v>79900</v>
      </c>
      <c r="D4" s="12"/>
    </row>
    <row r="5" spans="1:4" ht="17.25">
      <c r="B5" s="1" t="s">
        <v>90</v>
      </c>
      <c r="C5" s="39"/>
      <c r="D5" s="40">
        <v>79900</v>
      </c>
    </row>
    <row r="6" spans="1:4">
      <c r="B6" s="6" t="s">
        <v>92</v>
      </c>
      <c r="C6" s="15"/>
      <c r="D6" s="12"/>
    </row>
    <row r="7" spans="1:4">
      <c r="A7" s="1" t="s">
        <v>91</v>
      </c>
      <c r="B7" s="1" t="s">
        <v>29</v>
      </c>
      <c r="C7" s="12">
        <v>93700</v>
      </c>
      <c r="D7" s="12"/>
    </row>
    <row r="8" spans="1:4">
      <c r="B8" s="1" t="s">
        <v>93</v>
      </c>
      <c r="C8" s="12"/>
      <c r="D8" s="12">
        <v>93700</v>
      </c>
    </row>
    <row r="9" spans="1:4">
      <c r="C9" s="12"/>
      <c r="D9" s="12"/>
    </row>
    <row r="10" spans="1:4">
      <c r="A10" s="1" t="s">
        <v>91</v>
      </c>
      <c r="B10" s="1" t="s">
        <v>8</v>
      </c>
      <c r="C10" s="12">
        <v>15000</v>
      </c>
      <c r="D10" s="12"/>
    </row>
    <row r="11" spans="1:4">
      <c r="B11" s="1" t="s">
        <v>94</v>
      </c>
      <c r="C11" s="12"/>
      <c r="D11" s="12">
        <v>15000</v>
      </c>
    </row>
    <row r="12" spans="1:4">
      <c r="C12" s="12"/>
      <c r="D12" s="12"/>
    </row>
    <row r="13" spans="1:4">
      <c r="A13" s="1" t="s">
        <v>91</v>
      </c>
      <c r="B13" s="1" t="s">
        <v>65</v>
      </c>
      <c r="C13" s="12"/>
      <c r="D13" s="12">
        <v>12500</v>
      </c>
    </row>
    <row r="14" spans="1:4">
      <c r="B14" s="1" t="s">
        <v>95</v>
      </c>
      <c r="C14" s="12">
        <v>12500</v>
      </c>
      <c r="D14" s="12"/>
    </row>
    <row r="15" spans="1:4">
      <c r="C15" s="12"/>
      <c r="D15" s="12"/>
    </row>
    <row r="16" spans="1:4">
      <c r="A16" s="1" t="s">
        <v>91</v>
      </c>
      <c r="B16" s="1" t="s">
        <v>66</v>
      </c>
      <c r="C16" s="12">
        <v>18000</v>
      </c>
      <c r="D16" s="12"/>
    </row>
    <row r="17" spans="1:4">
      <c r="B17" s="1" t="s">
        <v>96</v>
      </c>
      <c r="C17" s="12"/>
      <c r="D17" s="12">
        <v>18000</v>
      </c>
    </row>
    <row r="18" spans="1:4">
      <c r="A18" s="1" t="s">
        <v>91</v>
      </c>
      <c r="B18" s="6" t="s">
        <v>97</v>
      </c>
      <c r="C18" s="12"/>
      <c r="D18" s="12"/>
    </row>
    <row r="19" spans="1:4">
      <c r="B19" s="1" t="s">
        <v>14</v>
      </c>
      <c r="C19" s="12"/>
      <c r="D19" s="12">
        <v>2000</v>
      </c>
    </row>
    <row r="20" spans="1:4">
      <c r="B20" s="1" t="s">
        <v>53</v>
      </c>
      <c r="C20" s="12"/>
      <c r="D20" s="12">
        <v>1000</v>
      </c>
    </row>
    <row r="21" spans="1:4">
      <c r="B21" s="1" t="s">
        <v>68</v>
      </c>
      <c r="D21" s="12">
        <v>2400</v>
      </c>
    </row>
    <row r="22" spans="1:4">
      <c r="B22" s="1" t="s">
        <v>20</v>
      </c>
      <c r="C22" s="12"/>
      <c r="D22" s="12">
        <v>1200</v>
      </c>
    </row>
    <row r="23" spans="1:4">
      <c r="C23" s="12"/>
      <c r="D23" s="13">
        <f>SUM(D19:D22)</f>
        <v>6600</v>
      </c>
    </row>
    <row r="24" spans="1:4" s="6" customFormat="1">
      <c r="A24" s="1" t="s">
        <v>91</v>
      </c>
      <c r="B24" s="6" t="s">
        <v>98</v>
      </c>
      <c r="C24" s="15">
        <v>6600</v>
      </c>
      <c r="D24" s="33"/>
    </row>
    <row r="25" spans="1:4">
      <c r="B25" s="1" t="s">
        <v>10</v>
      </c>
      <c r="C25" s="12">
        <v>1000</v>
      </c>
    </row>
    <row r="26" spans="1:4">
      <c r="B26" s="1" t="s">
        <v>72</v>
      </c>
      <c r="C26" s="12">
        <v>2400</v>
      </c>
    </row>
    <row r="27" spans="1:4">
      <c r="B27" s="1" t="s">
        <v>99</v>
      </c>
      <c r="D27" s="1">
        <v>3400</v>
      </c>
    </row>
    <row r="29" spans="1:4">
      <c r="A29" s="1" t="s">
        <v>91</v>
      </c>
      <c r="B29" s="1" t="s">
        <v>16</v>
      </c>
      <c r="C29" s="12">
        <v>5000</v>
      </c>
      <c r="D29" s="12"/>
    </row>
    <row r="30" spans="1:4">
      <c r="B30" s="1" t="s">
        <v>100</v>
      </c>
      <c r="C30" s="12"/>
      <c r="D30" s="12">
        <v>5000</v>
      </c>
    </row>
    <row r="31" spans="1:4">
      <c r="B31" s="1" t="s">
        <v>67</v>
      </c>
      <c r="C31" s="12">
        <v>11200</v>
      </c>
    </row>
    <row r="32" spans="1:4">
      <c r="B32" s="1" t="s">
        <v>101</v>
      </c>
      <c r="D32" s="12">
        <v>11200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activeCell="B5" sqref="B5"/>
    </sheetView>
  </sheetViews>
  <sheetFormatPr defaultRowHeight="15"/>
  <cols>
    <col min="1" max="1" width="18.7109375" bestFit="1" customWidth="1"/>
    <col min="2" max="3" width="12.5703125" bestFit="1" customWidth="1"/>
  </cols>
  <sheetData>
    <row r="1" spans="1:7">
      <c r="A1" t="s">
        <v>71</v>
      </c>
    </row>
    <row r="2" spans="1:7">
      <c r="A2" t="s">
        <v>102</v>
      </c>
    </row>
    <row r="3" spans="1:7">
      <c r="A3" s="6" t="s">
        <v>24</v>
      </c>
      <c r="B3" s="6" t="s">
        <v>30</v>
      </c>
      <c r="C3" s="6" t="s">
        <v>26</v>
      </c>
    </row>
    <row r="4" spans="1:7">
      <c r="A4" s="1" t="s">
        <v>28</v>
      </c>
      <c r="B4" s="12"/>
      <c r="C4" s="12">
        <v>100000</v>
      </c>
    </row>
    <row r="5" spans="1:7">
      <c r="A5" s="1" t="s">
        <v>29</v>
      </c>
      <c r="B5" s="12">
        <v>93700</v>
      </c>
      <c r="C5" s="12"/>
    </row>
    <row r="6" spans="1:7">
      <c r="A6" s="1" t="s">
        <v>8</v>
      </c>
      <c r="B6" s="12">
        <v>15000</v>
      </c>
      <c r="C6" s="12"/>
    </row>
    <row r="7" spans="1:7">
      <c r="A7" s="1" t="s">
        <v>65</v>
      </c>
      <c r="B7" s="12"/>
      <c r="C7" s="12">
        <v>12500</v>
      </c>
    </row>
    <row r="8" spans="1:7">
      <c r="A8" s="1" t="s">
        <v>66</v>
      </c>
      <c r="B8" s="12">
        <v>18000</v>
      </c>
      <c r="C8" s="12"/>
    </row>
    <row r="9" spans="1:7">
      <c r="A9" s="1" t="s">
        <v>14</v>
      </c>
      <c r="B9" s="12"/>
      <c r="C9" s="12">
        <v>2000</v>
      </c>
    </row>
    <row r="10" spans="1:7">
      <c r="A10" s="1" t="s">
        <v>16</v>
      </c>
      <c r="B10" s="12">
        <v>5000</v>
      </c>
      <c r="C10" s="12"/>
    </row>
    <row r="11" spans="1:7">
      <c r="A11" s="1" t="s">
        <v>67</v>
      </c>
      <c r="B11" s="12">
        <v>11200</v>
      </c>
      <c r="C11" s="1"/>
      <c r="G11" s="35"/>
    </row>
    <row r="12" spans="1:7">
      <c r="A12" s="1" t="s">
        <v>53</v>
      </c>
      <c r="B12" s="12"/>
      <c r="C12" s="12">
        <v>1000</v>
      </c>
    </row>
    <row r="13" spans="1:7">
      <c r="A13" s="1" t="s">
        <v>10</v>
      </c>
      <c r="B13" s="12">
        <v>1000</v>
      </c>
      <c r="C13" s="1"/>
    </row>
    <row r="14" spans="1:7">
      <c r="A14" s="1" t="s">
        <v>12</v>
      </c>
      <c r="B14" s="12"/>
      <c r="C14" s="12">
        <v>18000</v>
      </c>
    </row>
    <row r="15" spans="1:7">
      <c r="A15" s="1" t="s">
        <v>68</v>
      </c>
      <c r="B15" s="1"/>
      <c r="C15" s="12">
        <v>2400</v>
      </c>
    </row>
    <row r="16" spans="1:7">
      <c r="A16" s="1" t="s">
        <v>72</v>
      </c>
      <c r="B16" s="12">
        <v>2400</v>
      </c>
      <c r="C16" s="1"/>
    </row>
    <row r="17" spans="1:3">
      <c r="A17" s="1" t="s">
        <v>20</v>
      </c>
      <c r="B17" s="12"/>
      <c r="C17" s="12">
        <v>1200</v>
      </c>
    </row>
    <row r="18" spans="1:3">
      <c r="C18" s="36">
        <f>SUM(C4:C17)</f>
        <v>137100</v>
      </c>
    </row>
    <row r="19" spans="1:3">
      <c r="B19" s="36"/>
      <c r="C19" s="36">
        <f>C20-C18</f>
        <v>9200</v>
      </c>
    </row>
    <row r="20" spans="1:3" ht="17.25">
      <c r="B20" s="37">
        <f>SUM(B4:B19)</f>
        <v>146300</v>
      </c>
      <c r="C20" s="41">
        <v>146300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4:F23"/>
  <sheetViews>
    <sheetView workbookViewId="0">
      <selection activeCell="I14" sqref="I14"/>
    </sheetView>
  </sheetViews>
  <sheetFormatPr defaultRowHeight="15"/>
  <cols>
    <col min="3" max="6" width="12.5703125" bestFit="1" customWidth="1"/>
  </cols>
  <sheetData>
    <row r="4" spans="1:5">
      <c r="A4" s="42" t="s">
        <v>103</v>
      </c>
      <c r="B4" s="44"/>
    </row>
    <row r="6" spans="1:5">
      <c r="C6" s="34">
        <v>123500</v>
      </c>
      <c r="D6" s="34">
        <v>112500</v>
      </c>
    </row>
    <row r="7" spans="1:5">
      <c r="C7" s="43">
        <f>C6/D6</f>
        <v>1.0977777777777777</v>
      </c>
    </row>
    <row r="10" spans="1:5">
      <c r="A10" s="35" t="s">
        <v>104</v>
      </c>
      <c r="B10" s="35"/>
      <c r="D10" t="s">
        <v>105</v>
      </c>
      <c r="E10" t="s">
        <v>106</v>
      </c>
    </row>
    <row r="12" spans="1:5">
      <c r="D12" s="12">
        <v>11200</v>
      </c>
      <c r="E12" s="34">
        <v>123500</v>
      </c>
    </row>
    <row r="13" spans="1:5" ht="17.25">
      <c r="D13" s="37">
        <f>D12/E12</f>
        <v>9.0688259109311747E-2</v>
      </c>
    </row>
    <row r="16" spans="1:5">
      <c r="A16" s="35" t="s">
        <v>107</v>
      </c>
      <c r="C16" t="s">
        <v>108</v>
      </c>
    </row>
    <row r="18" spans="1:6">
      <c r="D18" s="12">
        <v>93700</v>
      </c>
      <c r="F18" s="34">
        <v>112500</v>
      </c>
    </row>
    <row r="19" spans="1:6" ht="17.25">
      <c r="D19" s="37">
        <f>D18/F18</f>
        <v>0.8328888888888889</v>
      </c>
    </row>
    <row r="21" spans="1:6">
      <c r="A21" s="35" t="s">
        <v>109</v>
      </c>
      <c r="D21" t="s">
        <v>110</v>
      </c>
    </row>
    <row r="22" spans="1:6">
      <c r="D22" s="34">
        <v>123500</v>
      </c>
      <c r="E22" s="34">
        <v>112500</v>
      </c>
    </row>
    <row r="23" spans="1:6">
      <c r="D23" s="43">
        <f>D22/E22</f>
        <v>1.0977777777777777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Journal entry</vt:lpstr>
      <vt:lpstr>General ledger accounts </vt:lpstr>
      <vt:lpstr>Trial balance</vt:lpstr>
      <vt:lpstr>Income Statement</vt:lpstr>
      <vt:lpstr>Balance sheet</vt:lpstr>
      <vt:lpstr>closing entry</vt:lpstr>
      <vt:lpstr>Post-closing trial balance</vt:lpstr>
      <vt:lpstr>Financial Ratio Analysis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jnr</dc:creator>
  <cp:lastModifiedBy>jnr</cp:lastModifiedBy>
  <dcterms:created xsi:type="dcterms:W3CDTF">2019-02-08T13:00:33Z</dcterms:created>
  <dcterms:modified xsi:type="dcterms:W3CDTF">2019-02-08T20:55:18Z</dcterms:modified>
</cp:coreProperties>
</file>