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600" windowHeight="11760" firstSheet="1" activeTab="7"/>
  </bookViews>
  <sheets>
    <sheet name="QR Questions_Responses" sheetId="11" r:id="rId1"/>
    <sheet name="Sheet1" sheetId="12" r:id="rId2"/>
    <sheet name="Sheet2" sheetId="13" r:id="rId3"/>
    <sheet name="Sheet3" sheetId="14" r:id="rId4"/>
    <sheet name="Sheet4" sheetId="15" r:id="rId5"/>
    <sheet name="Sheet5" sheetId="16" r:id="rId6"/>
    <sheet name="Sheet6" sheetId="17" r:id="rId7"/>
    <sheet name="DATA" sheetId="1" r:id="rId8"/>
  </sheets>
  <definedNames>
    <definedName name="_xlnm._FilterDatabase" localSheetId="7" hidden="1">DATA!$K$388:$L$388</definedName>
    <definedName name="Annual_Hrs" comment="2080">2080</definedName>
    <definedName name="Central_Plains">#REF!</definedName>
    <definedName name="Midwest">#REF!</definedName>
    <definedName name="Northeast">#REF!</definedName>
  </definedNames>
  <calcPr calcId="124519"/>
</workbook>
</file>

<file path=xl/calcChain.xml><?xml version="1.0" encoding="utf-8"?>
<calcChain xmlns="http://schemas.openxmlformats.org/spreadsheetml/2006/main">
  <c r="I421" i="1"/>
  <c r="H421"/>
  <c r="I413"/>
  <c r="I412"/>
  <c r="I411"/>
  <c r="H413"/>
  <c r="I112" i="17"/>
  <c r="I111"/>
  <c r="H113"/>
  <c r="I407" i="1"/>
  <c r="H407"/>
  <c r="I25" i="16"/>
  <c r="I24"/>
  <c r="I23"/>
  <c r="I22"/>
  <c r="H399" i="1"/>
  <c r="I399"/>
  <c r="K62" i="15"/>
  <c r="K61"/>
  <c r="J63"/>
  <c r="H393" i="1"/>
  <c r="I393"/>
  <c r="P26" i="13"/>
  <c r="P25"/>
  <c r="P24"/>
  <c r="P23"/>
  <c r="L398" i="1"/>
  <c r="L395"/>
  <c r="L397"/>
  <c r="L401"/>
  <c r="L399"/>
  <c r="L396"/>
  <c r="L394"/>
  <c r="L393"/>
  <c r="L392"/>
  <c r="L391"/>
  <c r="L400"/>
  <c r="L390"/>
  <c r="L389"/>
  <c r="L402"/>
  <c r="L403"/>
  <c r="L404"/>
  <c r="L405"/>
  <c r="F425" l="1"/>
  <c r="E425"/>
  <c r="D425"/>
  <c r="H296" l="1"/>
</calcChain>
</file>

<file path=xl/sharedStrings.xml><?xml version="1.0" encoding="utf-8"?>
<sst xmlns="http://schemas.openxmlformats.org/spreadsheetml/2006/main" count="1044" uniqueCount="136">
  <si>
    <t>Emp #</t>
  </si>
  <si>
    <t>Salary</t>
  </si>
  <si>
    <t>Hrly Rate</t>
  </si>
  <si>
    <t>Yrs of Svc</t>
  </si>
  <si>
    <t>Race</t>
  </si>
  <si>
    <t>Gender</t>
  </si>
  <si>
    <t>Age</t>
  </si>
  <si>
    <t>Ed</t>
  </si>
  <si>
    <t>Status</t>
  </si>
  <si>
    <t>Single</t>
  </si>
  <si>
    <t>Hire Date</t>
  </si>
  <si>
    <t>Role</t>
  </si>
  <si>
    <t>Machine</t>
  </si>
  <si>
    <t>Gen Shop</t>
  </si>
  <si>
    <t>Admin</t>
  </si>
  <si>
    <t>Design</t>
  </si>
  <si>
    <t>Sales</t>
  </si>
  <si>
    <t>Purch</t>
  </si>
  <si>
    <t>Sr Mach</t>
  </si>
  <si>
    <t>Flr Supr</t>
  </si>
  <si>
    <t>Shipping</t>
  </si>
  <si>
    <t>CEO</t>
  </si>
  <si>
    <t>CFO</t>
  </si>
  <si>
    <t>COO</t>
  </si>
  <si>
    <t>Controller</t>
  </si>
  <si>
    <t>Sales Mgr</t>
  </si>
  <si>
    <t>Mrktg</t>
  </si>
  <si>
    <t>Acctg/Fin</t>
  </si>
  <si>
    <t>Shp Mgr</t>
  </si>
  <si>
    <t>Invent</t>
  </si>
  <si>
    <t>Quality</t>
  </si>
  <si>
    <t>Advertg</t>
  </si>
  <si>
    <t>Sr Flr Mgr</t>
  </si>
  <si>
    <t>Sr Sales Mgr</t>
  </si>
  <si>
    <t>IT Staff</t>
  </si>
  <si>
    <t>IT Mgr</t>
  </si>
  <si>
    <t>Asian</t>
  </si>
  <si>
    <t>Hispanic</t>
  </si>
  <si>
    <t>Caucasian</t>
  </si>
  <si>
    <t>Male</t>
  </si>
  <si>
    <t>Female</t>
  </si>
  <si>
    <t>Married</t>
  </si>
  <si>
    <t>HS</t>
  </si>
  <si>
    <t>AA</t>
  </si>
  <si>
    <t>BA/BS</t>
  </si>
  <si>
    <t>Masters</t>
  </si>
  <si>
    <t>Eng Mgr</t>
  </si>
  <si>
    <t>Region</t>
  </si>
  <si>
    <t>NE</t>
  </si>
  <si>
    <t>State</t>
  </si>
  <si>
    <t>Region Key</t>
  </si>
  <si>
    <t>PA</t>
  </si>
  <si>
    <t>IL</t>
  </si>
  <si>
    <t>Northeast</t>
  </si>
  <si>
    <t>Midwest</t>
  </si>
  <si>
    <t>Workforce Profile Analysis</t>
  </si>
  <si>
    <t>Marital Status</t>
  </si>
  <si>
    <t>Education Level</t>
  </si>
  <si>
    <t>Format for:</t>
  </si>
  <si>
    <t>Number</t>
  </si>
  <si>
    <t>Text</t>
  </si>
  <si>
    <t>Currency</t>
  </si>
  <si>
    <t>Date</t>
  </si>
  <si>
    <t>mm/dd/yy</t>
  </si>
  <si>
    <t>Engineering</t>
  </si>
  <si>
    <t>Vested</t>
  </si>
  <si>
    <t>Year Ending</t>
  </si>
  <si>
    <t>Vested Yr</t>
  </si>
  <si>
    <t>Mean</t>
  </si>
  <si>
    <t>Median</t>
  </si>
  <si>
    <t>Mode</t>
  </si>
  <si>
    <t>Key  Emp</t>
  </si>
  <si>
    <t>Roles</t>
  </si>
  <si>
    <t>Descriptive Statistics</t>
  </si>
  <si>
    <t>African-Am</t>
  </si>
  <si>
    <t>C-Plains</t>
  </si>
  <si>
    <t>#</t>
  </si>
  <si>
    <t>%</t>
  </si>
  <si>
    <t>Range</t>
  </si>
  <si>
    <t>Variance</t>
  </si>
  <si>
    <t>Max -</t>
  </si>
  <si>
    <t>Min =</t>
  </si>
  <si>
    <t>Kurtosis</t>
  </si>
  <si>
    <t>Skewness</t>
  </si>
  <si>
    <t>Sum</t>
  </si>
  <si>
    <t>Count</t>
  </si>
  <si>
    <t>Std Deviation</t>
  </si>
  <si>
    <t>Sales Summary (Provided)</t>
  </si>
  <si>
    <t>Yr</t>
  </si>
  <si>
    <t>Bin Range/Upper Limit</t>
  </si>
  <si>
    <t>Labels</t>
  </si>
  <si>
    <t>Graph on next Tab</t>
  </si>
  <si>
    <t>Frequency Table by Salary Ranges</t>
  </si>
  <si>
    <t>Section 1: Complete all Columns in Data Set</t>
  </si>
  <si>
    <t>Section 2: Complete Summary Tables for Graphing</t>
  </si>
  <si>
    <t>Section 3: Complete Descriptive Statistics</t>
  </si>
  <si>
    <t>Up to 20</t>
  </si>
  <si>
    <t>21-30</t>
  </si>
  <si>
    <t>31-40</t>
  </si>
  <si>
    <t>41-50</t>
  </si>
  <si>
    <t>51-60</t>
  </si>
  <si>
    <t>61-70</t>
  </si>
  <si>
    <t>71-80</t>
  </si>
  <si>
    <t>81-90</t>
  </si>
  <si>
    <t>91-100</t>
  </si>
  <si>
    <t>101-110</t>
  </si>
  <si>
    <t>111-120</t>
  </si>
  <si>
    <t>121-130</t>
  </si>
  <si>
    <t>131-140</t>
  </si>
  <si>
    <t>141-150</t>
  </si>
  <si>
    <t>151-160</t>
  </si>
  <si>
    <t>161-170</t>
  </si>
  <si>
    <t>171-180</t>
  </si>
  <si>
    <t>181-190</t>
  </si>
  <si>
    <t>191-200</t>
  </si>
  <si>
    <t>200+</t>
  </si>
  <si>
    <t>General</t>
  </si>
  <si>
    <t>Column1</t>
  </si>
  <si>
    <t>Column2</t>
  </si>
  <si>
    <t>Column3</t>
  </si>
  <si>
    <t>Column4</t>
  </si>
  <si>
    <t>Column5</t>
  </si>
  <si>
    <t>Column6</t>
  </si>
  <si>
    <t>Column7</t>
  </si>
  <si>
    <t>Column8</t>
  </si>
  <si>
    <t>Column9</t>
  </si>
  <si>
    <t>Standard Error</t>
  </si>
  <si>
    <t>Standard Deviation</t>
  </si>
  <si>
    <t>Sample Variance</t>
  </si>
  <si>
    <t>Minimum</t>
  </si>
  <si>
    <t>Maximum</t>
  </si>
  <si>
    <t>Point</t>
  </si>
  <si>
    <t>Rank</t>
  </si>
  <si>
    <t>Percent</t>
  </si>
  <si>
    <t xml:space="preserve">African America </t>
  </si>
  <si>
    <t>Asia</t>
  </si>
</sst>
</file>

<file path=xl/styles.xml><?xml version="1.0" encoding="utf-8"?>
<styleSheet xmlns="http://schemas.openxmlformats.org/spreadsheetml/2006/main">
  <numFmts count="4">
    <numFmt numFmtId="6" formatCode="&quot;$&quot;#,##0_);[Red]\(&quot;$&quot;#,##0\)"/>
    <numFmt numFmtId="8" formatCode="&quot;$&quot;#,##0.00_);[Red]\(&quot;$&quot;#,##0.00\)"/>
    <numFmt numFmtId="164" formatCode="mm/dd/yy;@"/>
    <numFmt numFmtId="165" formatCode="0_);[Red]\(0\)"/>
  </numFmts>
  <fonts count="8">
    <font>
      <sz val="11"/>
      <color theme="1"/>
      <name val="Calibri"/>
      <family val="2"/>
      <scheme val="minor"/>
    </font>
    <font>
      <sz val="11"/>
      <color rgb="FF000000"/>
      <name val="Arial"/>
      <family val="2"/>
    </font>
    <font>
      <b/>
      <sz val="11"/>
      <color theme="1"/>
      <name val="Calibri"/>
      <family val="2"/>
      <scheme val="minor"/>
    </font>
    <font>
      <b/>
      <sz val="14"/>
      <color theme="1"/>
      <name val="Calibri"/>
      <family val="2"/>
      <scheme val="minor"/>
    </font>
    <font>
      <i/>
      <sz val="11"/>
      <color theme="1"/>
      <name val="Calibri"/>
      <family val="2"/>
      <scheme val="minor"/>
    </font>
    <font>
      <sz val="11"/>
      <color theme="0" tint="-0.34998626667073579"/>
      <name val="Calibri"/>
      <family val="2"/>
      <scheme val="minor"/>
    </font>
    <font>
      <sz val="11"/>
      <color theme="0" tint="-0.499984740745262"/>
      <name val="Calibri"/>
      <family val="2"/>
      <scheme val="minor"/>
    </font>
    <font>
      <b/>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s>
  <cellStyleXfs count="1">
    <xf numFmtId="0" fontId="0" fillId="0" borderId="0"/>
  </cellStyleXfs>
  <cellXfs count="85">
    <xf numFmtId="0" fontId="0" fillId="0" borderId="0" xfId="0"/>
    <xf numFmtId="0" fontId="0" fillId="0" borderId="0" xfId="0" applyAlignment="1">
      <alignment horizontal="center"/>
    </xf>
    <xf numFmtId="6" fontId="0" fillId="0" borderId="0" xfId="0" applyNumberFormat="1" applyAlignment="1">
      <alignment horizontal="center"/>
    </xf>
    <xf numFmtId="8" fontId="0" fillId="0" borderId="0" xfId="0" applyNumberForma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49" fontId="0" fillId="0" borderId="0" xfId="0" applyNumberFormat="1" applyAlignment="1">
      <alignment horizontal="center"/>
    </xf>
    <xf numFmtId="0" fontId="0" fillId="0" borderId="0" xfId="0" applyBorder="1"/>
    <xf numFmtId="0" fontId="0" fillId="0" borderId="2" xfId="0" applyBorder="1" applyAlignment="1">
      <alignment horizontal="center"/>
    </xf>
    <xf numFmtId="0" fontId="2" fillId="0" borderId="0" xfId="0" applyFont="1"/>
    <xf numFmtId="0" fontId="3" fillId="0" borderId="0" xfId="0" applyFont="1" applyAlignment="1">
      <alignment horizontal="left"/>
    </xf>
    <xf numFmtId="0" fontId="2" fillId="0" borderId="0" xfId="0" applyFont="1" applyAlignment="1">
      <alignment horizontal="left"/>
    </xf>
    <xf numFmtId="0" fontId="2" fillId="0" borderId="3" xfId="0" applyFont="1" applyBorder="1" applyAlignment="1">
      <alignment horizontal="center"/>
    </xf>
    <xf numFmtId="0" fontId="2" fillId="0" borderId="0" xfId="0" applyFont="1" applyBorder="1"/>
    <xf numFmtId="0" fontId="5" fillId="0" borderId="0" xfId="0" applyFont="1" applyAlignment="1">
      <alignment horizontal="center"/>
    </xf>
    <xf numFmtId="40" fontId="0" fillId="0" borderId="0" xfId="0" quotePrefix="1" applyNumberFormat="1" applyAlignment="1">
      <alignment horizontal="center"/>
    </xf>
    <xf numFmtId="0" fontId="6" fillId="0" borderId="3" xfId="0" applyFont="1" applyBorder="1" applyAlignment="1">
      <alignment horizontal="center"/>
    </xf>
    <xf numFmtId="14" fontId="6" fillId="0" borderId="3" xfId="0" applyNumberFormat="1" applyFont="1" applyBorder="1" applyAlignment="1">
      <alignment horizontal="center"/>
    </xf>
    <xf numFmtId="0" fontId="0" fillId="0" borderId="0" xfId="0" applyAlignment="1">
      <alignment horizontal="center" wrapText="1"/>
    </xf>
    <xf numFmtId="0" fontId="0" fillId="0" borderId="3" xfId="0" applyBorder="1" applyAlignment="1">
      <alignment horizontal="center"/>
    </xf>
    <xf numFmtId="49" fontId="0" fillId="0" borderId="3" xfId="0" applyNumberFormat="1" applyBorder="1" applyAlignment="1">
      <alignment horizontal="center"/>
    </xf>
    <xf numFmtId="0" fontId="0" fillId="0" borderId="0" xfId="0" applyAlignment="1">
      <alignment horizontal="left"/>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left"/>
    </xf>
    <xf numFmtId="0" fontId="0" fillId="0" borderId="0" xfId="0" applyFont="1" applyAlignment="1">
      <alignment horizontal="center"/>
    </xf>
    <xf numFmtId="0" fontId="7" fillId="0" borderId="0" xfId="0" applyFont="1" applyAlignment="1">
      <alignment horizontal="left"/>
    </xf>
    <xf numFmtId="0" fontId="0" fillId="0" borderId="3" xfId="0" applyBorder="1"/>
    <xf numFmtId="0" fontId="0" fillId="0" borderId="3" xfId="0" applyBorder="1" applyAlignment="1">
      <alignment horizontal="left"/>
    </xf>
    <xf numFmtId="0" fontId="1" fillId="0" borderId="3" xfId="0" applyFont="1" applyBorder="1" applyAlignment="1">
      <alignment horizontal="center" vertical="center" wrapText="1"/>
    </xf>
    <xf numFmtId="8" fontId="0" fillId="2" borderId="0" xfId="0" applyNumberFormat="1" applyFill="1" applyAlignment="1">
      <alignment horizontal="center"/>
    </xf>
    <xf numFmtId="165" fontId="0" fillId="2" borderId="0" xfId="0" applyNumberFormat="1" applyFill="1" applyAlignment="1">
      <alignment horizontal="center"/>
    </xf>
    <xf numFmtId="40" fontId="0" fillId="2" borderId="0" xfId="0" quotePrefix="1" applyNumberForma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7" fillId="2" borderId="0" xfId="0" applyFont="1" applyFill="1" applyAlignment="1">
      <alignment horizontal="left"/>
    </xf>
    <xf numFmtId="0" fontId="3" fillId="2" borderId="0" xfId="0" applyFont="1" applyFill="1" applyAlignment="1">
      <alignment horizontal="left"/>
    </xf>
    <xf numFmtId="0" fontId="2" fillId="0" borderId="5" xfId="0" applyFont="1" applyBorder="1" applyAlignment="1">
      <alignment horizontal="center"/>
    </xf>
    <xf numFmtId="6" fontId="0" fillId="0" borderId="5" xfId="0" applyNumberFormat="1" applyFont="1" applyBorder="1" applyAlignment="1"/>
    <xf numFmtId="0" fontId="0" fillId="0" borderId="5" xfId="0" applyFont="1" applyBorder="1" applyAlignment="1"/>
    <xf numFmtId="1" fontId="0" fillId="0" borderId="0" xfId="0" applyNumberFormat="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0" borderId="0" xfId="0" applyFont="1" applyAlignment="1">
      <alignment horizontal="left"/>
    </xf>
    <xf numFmtId="0" fontId="0" fillId="0" borderId="0" xfId="0" applyFill="1" applyBorder="1" applyAlignment="1"/>
    <xf numFmtId="0" fontId="0" fillId="0" borderId="0" xfId="0" applyBorder="1" applyAlignment="1">
      <alignment horizontal="center"/>
    </xf>
    <xf numFmtId="0" fontId="0" fillId="0" borderId="0" xfId="0" applyBorder="1" applyAlignment="1">
      <alignment horizontal="left"/>
    </xf>
    <xf numFmtId="0" fontId="6"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6" fontId="0" fillId="0" borderId="12" xfId="0" applyNumberFormat="1" applyBorder="1" applyAlignment="1">
      <alignment horizontal="center"/>
    </xf>
    <xf numFmtId="8" fontId="0" fillId="0" borderId="0" xfId="0" applyNumberFormat="1" applyBorder="1" applyAlignment="1">
      <alignment horizontal="center"/>
    </xf>
    <xf numFmtId="165" fontId="0" fillId="0" borderId="0" xfId="0" applyNumberFormat="1" applyBorder="1" applyAlignment="1">
      <alignment horizontal="center"/>
    </xf>
    <xf numFmtId="165" fontId="0" fillId="0" borderId="13" xfId="0" applyNumberFormat="1" applyBorder="1" applyAlignment="1">
      <alignment horizontal="center"/>
    </xf>
    <xf numFmtId="6" fontId="0" fillId="0" borderId="14" xfId="0" applyNumberFormat="1" applyBorder="1" applyAlignment="1">
      <alignment horizontal="center"/>
    </xf>
    <xf numFmtId="8" fontId="0" fillId="0" borderId="1" xfId="0" applyNumberFormat="1" applyBorder="1" applyAlignment="1">
      <alignment horizontal="center"/>
    </xf>
    <xf numFmtId="165" fontId="0" fillId="0" borderId="1" xfId="0" applyNumberFormat="1" applyBorder="1" applyAlignment="1">
      <alignment horizontal="center"/>
    </xf>
    <xf numFmtId="165" fontId="0" fillId="0" borderId="15" xfId="0" applyNumberFormat="1" applyBorder="1" applyAlignment="1">
      <alignment horizontal="center"/>
    </xf>
    <xf numFmtId="0" fontId="0" fillId="5" borderId="3" xfId="0" applyFill="1" applyBorder="1" applyAlignment="1">
      <alignment horizontal="center"/>
    </xf>
    <xf numFmtId="10" fontId="0" fillId="5" borderId="3" xfId="0" applyNumberFormat="1" applyFill="1" applyBorder="1" applyAlignment="1">
      <alignment horizontal="center"/>
    </xf>
    <xf numFmtId="0" fontId="0" fillId="5" borderId="2" xfId="0" applyFill="1" applyBorder="1" applyAlignment="1">
      <alignment horizontal="center"/>
    </xf>
    <xf numFmtId="6" fontId="0" fillId="5" borderId="0" xfId="0" applyNumberFormat="1" applyFill="1" applyAlignment="1">
      <alignment horizontal="center"/>
    </xf>
    <xf numFmtId="165" fontId="0" fillId="5" borderId="0" xfId="0" applyNumberFormat="1" applyFill="1" applyAlignment="1">
      <alignment horizontal="center"/>
    </xf>
    <xf numFmtId="38" fontId="0" fillId="5" borderId="0" xfId="0" applyNumberFormat="1" applyFill="1" applyAlignment="1">
      <alignment horizontal="center"/>
    </xf>
    <xf numFmtId="0" fontId="0" fillId="5" borderId="0" xfId="0" applyFill="1" applyAlignment="1">
      <alignment horizontal="center"/>
    </xf>
    <xf numFmtId="6" fontId="0" fillId="5" borderId="0" xfId="0" applyNumberFormat="1" applyFill="1" applyBorder="1" applyAlignment="1">
      <alignment horizontal="center"/>
    </xf>
    <xf numFmtId="38" fontId="0" fillId="5" borderId="0" xfId="0" applyNumberFormat="1" applyFill="1" applyBorder="1" applyAlignment="1">
      <alignment horizontal="center"/>
    </xf>
    <xf numFmtId="0" fontId="4" fillId="2" borderId="0" xfId="0" applyFont="1" applyFill="1" applyAlignment="1">
      <alignment horizontal="center"/>
    </xf>
    <xf numFmtId="0" fontId="2" fillId="3" borderId="4" xfId="0" applyFont="1" applyFill="1" applyBorder="1" applyAlignment="1">
      <alignment horizontal="center"/>
    </xf>
    <xf numFmtId="0" fontId="2" fillId="3" borderId="10" xfId="0" applyFont="1" applyFill="1" applyBorder="1" applyAlignment="1">
      <alignment horizontal="center"/>
    </xf>
    <xf numFmtId="0" fontId="2" fillId="4" borderId="4" xfId="0" applyFont="1" applyFill="1" applyBorder="1" applyAlignment="1">
      <alignment horizontal="center"/>
    </xf>
    <xf numFmtId="0" fontId="2" fillId="3" borderId="11" xfId="0" applyFont="1" applyFill="1" applyBorder="1" applyAlignment="1">
      <alignment horizontal="center"/>
    </xf>
    <xf numFmtId="0" fontId="0" fillId="0" borderId="4" xfId="0" applyFill="1" applyBorder="1" applyAlignment="1"/>
    <xf numFmtId="0" fontId="4" fillId="0" borderId="16" xfId="0" applyFont="1" applyFill="1" applyBorder="1" applyAlignment="1">
      <alignment horizontal="center"/>
    </xf>
    <xf numFmtId="165" fontId="0" fillId="0" borderId="0" xfId="0" applyNumberFormat="1" applyFill="1" applyBorder="1" applyAlignment="1"/>
    <xf numFmtId="10" fontId="0" fillId="0" borderId="0" xfId="0" applyNumberFormat="1" applyFill="1" applyBorder="1" applyAlignment="1"/>
    <xf numFmtId="165" fontId="0" fillId="0" borderId="4" xfId="0" applyNumberFormat="1" applyFill="1" applyBorder="1" applyAlignment="1"/>
    <xf numFmtId="10" fontId="0" fillId="0" borderId="4" xfId="0" applyNumberFormat="1" applyFill="1" applyBorder="1" applyAlignment="1"/>
    <xf numFmtId="0" fontId="0" fillId="5" borderId="0" xfId="0" applyFill="1"/>
    <xf numFmtId="0" fontId="0" fillId="5" borderId="3" xfId="0" applyNumberFormat="1" applyFill="1" applyBorder="1" applyAlignment="1">
      <alignment horizontal="center"/>
    </xf>
    <xf numFmtId="0" fontId="0" fillId="0" borderId="0" xfId="0" applyAlignment="1">
      <alignment horizontal="left"/>
    </xf>
    <xf numFmtId="0" fontId="2" fillId="2" borderId="0" xfId="0" applyFont="1" applyFill="1" applyAlignment="1">
      <alignment horizontal="left"/>
    </xf>
    <xf numFmtId="0" fontId="2" fillId="2"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FCF6DC"/>
      <color rgb="FFF6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stacked"/>
        <c:ser>
          <c:idx val="0"/>
          <c:order val="0"/>
          <c:cat>
            <c:strRef>
              <c:f>DATA!$G$389:$G$392</c:f>
              <c:strCache>
                <c:ptCount val="4"/>
                <c:pt idx="0">
                  <c:v>African-Am</c:v>
                </c:pt>
                <c:pt idx="1">
                  <c:v>Asian</c:v>
                </c:pt>
                <c:pt idx="2">
                  <c:v>Caucasian</c:v>
                </c:pt>
                <c:pt idx="3">
                  <c:v>Hispanic</c:v>
                </c:pt>
              </c:strCache>
            </c:strRef>
          </c:cat>
          <c:val>
            <c:numRef>
              <c:f>DATA!$H$389:$H$392</c:f>
              <c:numCache>
                <c:formatCode>General</c:formatCode>
                <c:ptCount val="4"/>
                <c:pt idx="0">
                  <c:v>96</c:v>
                </c:pt>
                <c:pt idx="1">
                  <c:v>24</c:v>
                </c:pt>
                <c:pt idx="2">
                  <c:v>227</c:v>
                </c:pt>
                <c:pt idx="3">
                  <c:v>25</c:v>
                </c:pt>
              </c:numCache>
            </c:numRef>
          </c:val>
        </c:ser>
        <c:ser>
          <c:idx val="1"/>
          <c:order val="1"/>
          <c:cat>
            <c:strRef>
              <c:f>DATA!$G$389:$G$392</c:f>
              <c:strCache>
                <c:ptCount val="4"/>
                <c:pt idx="0">
                  <c:v>African-Am</c:v>
                </c:pt>
                <c:pt idx="1">
                  <c:v>Asian</c:v>
                </c:pt>
                <c:pt idx="2">
                  <c:v>Caucasian</c:v>
                </c:pt>
                <c:pt idx="3">
                  <c:v>Hispanic</c:v>
                </c:pt>
              </c:strCache>
            </c:strRef>
          </c:cat>
          <c:val>
            <c:numRef>
              <c:f>DATA!$I$389:$I$392</c:f>
              <c:numCache>
                <c:formatCode>0.00%</c:formatCode>
                <c:ptCount val="4"/>
                <c:pt idx="0">
                  <c:v>0.25800000000000001</c:v>
                </c:pt>
                <c:pt idx="1">
                  <c:v>6.4500000000000002E-2</c:v>
                </c:pt>
                <c:pt idx="2">
                  <c:v>0.61019999999999996</c:v>
                </c:pt>
                <c:pt idx="3">
                  <c:v>6.7199999999999996E-2</c:v>
                </c:pt>
              </c:numCache>
            </c:numRef>
          </c:val>
        </c:ser>
        <c:overlap val="100"/>
        <c:axId val="56866688"/>
        <c:axId val="56868224"/>
      </c:barChart>
      <c:catAx>
        <c:axId val="56866688"/>
        <c:scaling>
          <c:orientation val="minMax"/>
        </c:scaling>
        <c:axPos val="b"/>
        <c:tickLblPos val="nextTo"/>
        <c:crossAx val="56868224"/>
        <c:crosses val="autoZero"/>
        <c:auto val="1"/>
        <c:lblAlgn val="ctr"/>
        <c:lblOffset val="100"/>
      </c:catAx>
      <c:valAx>
        <c:axId val="56868224"/>
        <c:scaling>
          <c:orientation val="minMax"/>
        </c:scaling>
        <c:axPos val="l"/>
        <c:majorGridlines/>
        <c:numFmt formatCode="General" sourceLinked="1"/>
        <c:tickLblPos val="nextTo"/>
        <c:crossAx val="56866688"/>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213361</xdr:colOff>
      <xdr:row>0</xdr:row>
      <xdr:rowOff>91440</xdr:rowOff>
    </xdr:from>
    <xdr:to>
      <xdr:col>10</xdr:col>
      <xdr:colOff>411480</xdr:colOff>
      <xdr:row>52</xdr:row>
      <xdr:rowOff>175260</xdr:rowOff>
    </xdr:to>
    <xdr:sp macro="" textlink="">
      <xdr:nvSpPr>
        <xdr:cNvPr id="2" name="TextBox 1"/>
        <xdr:cNvSpPr txBox="1"/>
      </xdr:nvSpPr>
      <xdr:spPr>
        <a:xfrm>
          <a:off x="213361" y="91440"/>
          <a:ext cx="6294119" cy="959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i="0" u="none" strike="noStrike" baseline="0" smtClean="0">
              <a:latin typeface="Verdana-Bold"/>
            </a:rPr>
            <a:t>Apply Quantitative Reasoning</a:t>
          </a:r>
        </a:p>
        <a:p>
          <a:pPr algn="l"/>
          <a:endParaRPr lang="en-US" sz="1600" b="1" i="0" u="none" strike="noStrike" baseline="0" smtClean="0">
            <a:latin typeface="Verdana-Bold"/>
          </a:endParaRPr>
        </a:p>
        <a:p>
          <a:pPr algn="l"/>
          <a:r>
            <a:rPr lang="en-US" sz="1100" b="0" i="0" u="none" strike="noStrike" baseline="0" smtClean="0">
              <a:latin typeface="Verdana" panose="020B0604030504040204" pitchFamily="34" charset="0"/>
            </a:rPr>
            <a:t>Now that you have completed your analysis, think about the patterns you’ve seen in the workforce and how you can connect the formulas you've used with what you produced. Answer these questions with short answers. </a:t>
          </a:r>
        </a:p>
        <a:p>
          <a:pPr algn="l"/>
          <a:endParaRPr lang="en-US" sz="1100" b="0" i="0" u="none" strike="noStrike" baseline="0" smtClean="0">
            <a:latin typeface="Verdana" panose="020B0604030504040204" pitchFamily="34" charset="0"/>
          </a:endParaRPr>
        </a:p>
        <a:p>
          <a:pPr algn="l"/>
          <a:r>
            <a:rPr lang="en-US" sz="1100" b="0" i="0" u="none" strike="noStrike" baseline="0" smtClean="0">
              <a:latin typeface="Verdana" panose="020B0604030504040204" pitchFamily="34" charset="0"/>
            </a:rPr>
            <a:t>1. From the created histogram, it appears that a large share of employees have a</a:t>
          </a:r>
        </a:p>
        <a:p>
          <a:pPr algn="l"/>
          <a:r>
            <a:rPr lang="en-US" sz="1100" b="0" i="0" u="none" strike="noStrike" baseline="0" smtClean="0">
              <a:latin typeface="Verdana" panose="020B0604030504040204" pitchFamily="34" charset="0"/>
            </a:rPr>
            <a:t>salary between $31,000—$40,000 or $51,000—$60,000. This may indicate</a:t>
          </a:r>
        </a:p>
        <a:p>
          <a:pPr algn="l"/>
          <a:r>
            <a:rPr lang="en-US" sz="1100" b="0" i="0" u="none" strike="noStrike" baseline="0" smtClean="0">
              <a:latin typeface="Verdana" panose="020B0604030504040204" pitchFamily="34" charset="0"/>
            </a:rPr>
            <a:t>reasonable promotion rate for new employees. Is this distribution unimodal or</a:t>
          </a:r>
        </a:p>
        <a:p>
          <a:pPr algn="l"/>
          <a:r>
            <a:rPr lang="en-US" sz="1100" b="0" i="0" u="none" strike="noStrike" baseline="0" smtClean="0">
              <a:latin typeface="Verdana" panose="020B0604030504040204" pitchFamily="34" charset="0"/>
            </a:rPr>
            <a:t>bimodal? Explain.</a:t>
          </a:r>
        </a:p>
        <a:p>
          <a:pPr algn="l"/>
          <a:endParaRPr lang="en-US" sz="1100" b="0" i="0" u="none" strike="noStrike" baseline="0" smtClean="0">
            <a:latin typeface="Verdana" panose="020B0604030504040204" pitchFamily="34" charset="0"/>
          </a:endParaRPr>
        </a:p>
        <a:p>
          <a:pPr algn="l"/>
          <a:r>
            <a:rPr lang="en-US" sz="1100" b="0" i="0" u="none" strike="noStrike" baseline="0" smtClean="0">
              <a:latin typeface="Verdana" panose="020B0604030504040204" pitchFamily="34" charset="0"/>
            </a:rPr>
            <a:t>2. The line chart, as detailed in your "Graph Charts" Excel spreadsheet, shows sales</a:t>
          </a:r>
        </a:p>
        <a:p>
          <a:pPr algn="l"/>
          <a:r>
            <a:rPr lang="en-US" sz="1100" b="0" i="0" u="none" strike="noStrike" baseline="0" smtClean="0">
              <a:latin typeface="Verdana" panose="020B0604030504040204" pitchFamily="34" charset="0"/>
            </a:rPr>
            <a:t>increasing over the years, after an initial few rocky years from 1999 to 2002. Assuming that the sales are linear, use the Forecast tool to find projected sales for </a:t>
          </a:r>
          <a:r>
            <a:rPr lang="en-US" sz="1100" b="1" i="0" u="none" strike="noStrike" baseline="0" smtClean="0">
              <a:latin typeface="Verdana" panose="020B0604030504040204" pitchFamily="34" charset="0"/>
            </a:rPr>
            <a:t>2019 and 2020</a:t>
          </a:r>
          <a:r>
            <a:rPr lang="en-US" sz="1100" b="0" i="0" u="none" strike="noStrike" baseline="0" smtClean="0">
              <a:latin typeface="Verdana" panose="020B0604030504040204" pitchFamily="34" charset="0"/>
            </a:rPr>
            <a:t>. Hint: An easy way to do this is to highlight the sales from the data page and apply the Forecast tool to this data. Your output will be a chart and a new sheet with projected sales for average, upper, and lower range growth.  </a:t>
          </a:r>
        </a:p>
        <a:p>
          <a:pPr algn="l"/>
          <a:endParaRPr lang="en-US" sz="1100" b="0" i="0" u="none" strike="noStrike" baseline="0" smtClean="0">
            <a:latin typeface="Verdana" panose="020B0604030504040204" pitchFamily="34" charset="0"/>
          </a:endParaRPr>
        </a:p>
        <a:p>
          <a:pPr algn="l"/>
          <a:r>
            <a:rPr lang="en-US" sz="1100" b="0" i="0" u="none" strike="noStrike" baseline="0" smtClean="0">
              <a:latin typeface="Verdana" panose="020B0604030504040204" pitchFamily="34" charset="0"/>
            </a:rPr>
            <a:t>3. The standard deviation provides insight into the distribution of values around the</a:t>
          </a:r>
        </a:p>
        <a:p>
          <a:pPr algn="l"/>
          <a:r>
            <a:rPr lang="en-US" sz="1100" b="0" i="0" u="none" strike="noStrike" baseline="0" smtClean="0">
              <a:latin typeface="Verdana" panose="020B0604030504040204" pitchFamily="34" charset="0"/>
            </a:rPr>
            <a:t>mean. If the standard deviation is small, the more narrow the range will be between the lowest and highest value. That is, values will cluster close to the mean. From your</a:t>
          </a:r>
        </a:p>
        <a:p>
          <a:pPr algn="l"/>
          <a:r>
            <a:rPr lang="en-US" sz="1100" b="0" i="0" u="none" strike="noStrike" baseline="0" smtClean="0">
              <a:latin typeface="Verdana" panose="020B0604030504040204" pitchFamily="34" charset="0"/>
            </a:rPr>
            <a:t>descriptive statistics, describe your standard deviations. What does this tell you</a:t>
          </a:r>
        </a:p>
        <a:p>
          <a:pPr algn="l"/>
          <a:r>
            <a:rPr lang="en-US" sz="1100" b="0" i="0" u="none" strike="noStrike" baseline="0" smtClean="0">
              <a:latin typeface="Verdana" panose="020B0604030504040204" pitchFamily="34" charset="0"/>
            </a:rPr>
            <a:t>about the variables?</a:t>
          </a:r>
        </a:p>
        <a:p>
          <a:pPr algn="l"/>
          <a:endParaRPr lang="en-US" sz="1100" b="0" i="0" u="none" strike="noStrike" baseline="0" smtClean="0">
            <a:latin typeface="Verdana" panose="020B0604030504040204" pitchFamily="34" charset="0"/>
          </a:endParaRPr>
        </a:p>
        <a:p>
          <a:pPr algn="l"/>
          <a:r>
            <a:rPr lang="en-US" sz="1100" b="0" i="0" u="none" strike="noStrike" baseline="0" smtClean="0">
              <a:latin typeface="Verdana" panose="020B0604030504040204" pitchFamily="34" charset="0"/>
            </a:rPr>
            <a:t>4. The company has a keen interest in the educational, race, and gender makeup of</a:t>
          </a:r>
        </a:p>
        <a:p>
          <a:pPr algn="l"/>
          <a:r>
            <a:rPr lang="en-US" sz="1100" b="0" i="0" u="none" strike="noStrike" baseline="0" smtClean="0">
              <a:latin typeface="Verdana" panose="020B0604030504040204" pitchFamily="34" charset="0"/>
            </a:rPr>
            <a:t>its workforce. Its emphasis is on a diverse, dynamic workforce. From your "Graph</a:t>
          </a:r>
        </a:p>
        <a:p>
          <a:pPr algn="l"/>
          <a:r>
            <a:rPr lang="en-US" sz="1100" b="0" i="0" u="none" strike="noStrike" baseline="0" smtClean="0">
              <a:latin typeface="Verdana" panose="020B0604030504040204" pitchFamily="34" charset="0"/>
            </a:rPr>
            <a:t>Charts" spreadsheet, describe your pie chart findings for these characteristics of</a:t>
          </a:r>
        </a:p>
        <a:p>
          <a:pPr algn="l"/>
          <a:r>
            <a:rPr lang="en-US" sz="1100" b="0" i="0" u="none" strike="noStrike" baseline="0" smtClean="0">
              <a:latin typeface="Verdana" panose="020B0604030504040204" pitchFamily="34" charset="0"/>
            </a:rPr>
            <a:t>the workforce. Describe how you would determine if the company was meeting</a:t>
          </a:r>
        </a:p>
        <a:p>
          <a:pPr algn="l"/>
          <a:r>
            <a:rPr lang="en-US" sz="1100" b="0" i="0" u="none" strike="noStrike" baseline="0" smtClean="0">
              <a:latin typeface="Verdana" panose="020B0604030504040204" pitchFamily="34" charset="0"/>
            </a:rPr>
            <a:t>expectations on these characteristics.</a:t>
          </a:r>
        </a:p>
        <a:p>
          <a:pPr algn="l"/>
          <a:endParaRPr lang="en-US" sz="1100" b="0" i="0" u="none" strike="noStrike" baseline="0" smtClean="0">
            <a:latin typeface="Verdana" panose="020B0604030504040204" pitchFamily="34" charset="0"/>
          </a:endParaRPr>
        </a:p>
        <a:p>
          <a:pPr algn="l"/>
          <a:r>
            <a:rPr lang="en-US" sz="1100" b="0" i="0" u="none" strike="noStrike" baseline="0" smtClean="0">
              <a:latin typeface="Verdana" panose="020B0604030504040204" pitchFamily="34" charset="0"/>
            </a:rPr>
            <a:t>5. The company is conducting an analysis on how many positions to create to keep</a:t>
          </a:r>
        </a:p>
        <a:p>
          <a:pPr algn="l"/>
          <a:r>
            <a:rPr lang="en-US" sz="1100" b="0" i="0" u="none" strike="noStrike" baseline="0" smtClean="0">
              <a:latin typeface="Verdana" panose="020B0604030504040204" pitchFamily="34" charset="0"/>
            </a:rPr>
            <a:t>up with demand. Specifically, it wants to know an estimate of the number of</a:t>
          </a:r>
        </a:p>
        <a:p>
          <a:pPr algn="l"/>
          <a:r>
            <a:rPr lang="en-US" sz="1100" b="0" i="0" u="none" strike="noStrike" baseline="0" smtClean="0">
              <a:latin typeface="Verdana" panose="020B0604030504040204" pitchFamily="34" charset="0"/>
            </a:rPr>
            <a:t>positions per job title. From your Excel chart, identify the mode of the job title</a:t>
          </a:r>
        </a:p>
        <a:p>
          <a:pPr algn="l"/>
          <a:r>
            <a:rPr lang="en-US" sz="1100" b="0" i="0" u="none" strike="noStrike" baseline="0" smtClean="0">
              <a:latin typeface="Verdana" panose="020B0604030504040204" pitchFamily="34" charset="0"/>
            </a:rPr>
            <a:t>distribution. Describe your findings.</a:t>
          </a:r>
        </a:p>
        <a:p>
          <a:pPr algn="l"/>
          <a:endParaRPr lang="en-US" sz="1100" b="0" i="0" u="none" strike="noStrike" baseline="0" smtClean="0">
            <a:latin typeface="Verdana" panose="020B0604030504040204" pitchFamily="34" charset="0"/>
          </a:endParaRPr>
        </a:p>
        <a:p>
          <a:pPr algn="l"/>
          <a:r>
            <a:rPr lang="en-US" sz="1100" b="1" i="0" u="none" strike="noStrike" baseline="0" smtClean="0">
              <a:latin typeface="Verdana" panose="020B0604030504040204" pitchFamily="34" charset="0"/>
            </a:rPr>
            <a:t>Final essay:</a:t>
          </a:r>
        </a:p>
        <a:p>
          <a:pPr algn="l"/>
          <a:endParaRPr lang="en-US" sz="1100" b="0" i="0" u="none" strike="noStrike" baseline="0" smtClean="0">
            <a:latin typeface="Verdana" panose="020B0604030504040204" pitchFamily="34" charset="0"/>
          </a:endParaRPr>
        </a:p>
        <a:p>
          <a:pPr algn="l"/>
          <a:r>
            <a:rPr lang="en-US" sz="1100" b="0" i="0" u="none" strike="noStrike" baseline="0" smtClean="0">
              <a:latin typeface="Verdana" panose="020B0604030504040204" pitchFamily="34" charset="0"/>
            </a:rPr>
            <a:t>Now that you have done all the work with data, write a short three- to</a:t>
          </a:r>
        </a:p>
        <a:p>
          <a:pPr algn="l"/>
          <a:r>
            <a:rPr lang="en-US" sz="1100" b="0" i="0" u="none" strike="noStrike" baseline="0" smtClean="0">
              <a:latin typeface="Verdana" panose="020B0604030504040204" pitchFamily="34" charset="0"/>
            </a:rPr>
            <a:t>four-paragraph summary of your analysis. This is important. While you have done</a:t>
          </a:r>
        </a:p>
        <a:p>
          <a:pPr algn="l"/>
          <a:r>
            <a:rPr lang="en-US" sz="1100" b="0" i="0" u="none" strike="noStrike" baseline="0" smtClean="0">
              <a:latin typeface="Verdana" panose="020B0604030504040204" pitchFamily="34" charset="0"/>
            </a:rPr>
            <a:t>a wonderful job with your analysis, you can never assume that the end user will</a:t>
          </a:r>
        </a:p>
        <a:p>
          <a:pPr algn="l"/>
          <a:r>
            <a:rPr lang="en-US" sz="1100" b="0" i="0" u="none" strike="noStrike" baseline="0" smtClean="0">
              <a:latin typeface="Verdana" panose="020B0604030504040204" pitchFamily="34" charset="0"/>
            </a:rPr>
            <a:t>be able to interpret the data the way it should be understood. Supporting</a:t>
          </a:r>
        </a:p>
        <a:p>
          <a:pPr algn="l"/>
          <a:r>
            <a:rPr lang="en-US" sz="1100" b="0" i="0" u="none" strike="noStrike" baseline="0" smtClean="0">
              <a:latin typeface="Verdana" panose="020B0604030504040204" pitchFamily="34" charset="0"/>
            </a:rPr>
            <a:t>narrative is helpful. Never simply provide a "raw data" dump. Instead, seek to</a:t>
          </a:r>
        </a:p>
        <a:p>
          <a:pPr algn="l"/>
          <a:r>
            <a:rPr lang="en-US" sz="1100" b="0" i="0" u="none" strike="noStrike" baseline="0" smtClean="0">
              <a:latin typeface="Verdana" panose="020B0604030504040204" pitchFamily="34" charset="0"/>
            </a:rPr>
            <a:t>provide information!</a:t>
          </a:r>
        </a:p>
        <a:p>
          <a:pPr algn="l"/>
          <a:r>
            <a:rPr lang="en-US" sz="1100" b="0" i="0" u="none" strike="noStrike" baseline="0" smtClean="0">
              <a:latin typeface="Verdana" panose="020B0604030504040204" pitchFamily="34" charset="0"/>
            </a:rPr>
            <a:t>a. Write a one-paragraph narrative summary of your findings, describing patterns of</a:t>
          </a:r>
        </a:p>
        <a:p>
          <a:pPr algn="l"/>
          <a:r>
            <a:rPr lang="en-US" sz="1100" b="0" i="0" u="none" strike="noStrike" baseline="0" smtClean="0">
              <a:latin typeface="Verdana" panose="020B0604030504040204" pitchFamily="34" charset="0"/>
            </a:rPr>
            <a:t>interest.</a:t>
          </a:r>
        </a:p>
        <a:p>
          <a:pPr algn="l"/>
          <a:r>
            <a:rPr lang="en-US" sz="1100" b="0" i="0" u="none" strike="noStrike" baseline="0" smtClean="0">
              <a:latin typeface="Verdana" panose="020B0604030504040204" pitchFamily="34" charset="0"/>
            </a:rPr>
            <a:t>b. Provide an explanation of the potential relevance of such patterns.</a:t>
          </a:r>
        </a:p>
        <a:p>
          <a:pPr algn="l"/>
          <a:r>
            <a:rPr lang="en-US" sz="1100" b="0" i="0" u="none" strike="noStrike" baseline="0" smtClean="0">
              <a:latin typeface="Verdana" panose="020B0604030504040204" pitchFamily="34" charset="0"/>
            </a:rPr>
            <a:t>c. Provide a description of how you would investigate further to determine if your</a:t>
          </a:r>
        </a:p>
        <a:p>
          <a:pPr algn="l"/>
          <a:r>
            <a:rPr lang="en-US" sz="1100" b="0" i="0" u="none" strike="noStrike" baseline="0" smtClean="0">
              <a:latin typeface="Verdana" panose="020B0604030504040204" pitchFamily="34" charset="0"/>
            </a:rPr>
            <a:t>results are "good or bad" for the company.</a:t>
          </a:r>
        </a:p>
        <a:p>
          <a:pPr algn="l"/>
          <a:endParaRPr lang="en-US" sz="1100" b="0" i="0" u="none" strike="noStrike" baseline="0" smtClean="0">
            <a:latin typeface="Verdana" panose="020B0604030504040204" pitchFamily="34" charset="0"/>
          </a:endParaRPr>
        </a:p>
        <a:p>
          <a:pPr algn="l"/>
          <a:r>
            <a:rPr lang="en-US" sz="1100" b="1" i="0" u="none" strike="noStrike" baseline="0" smtClean="0">
              <a:latin typeface="Verdana-Bold"/>
            </a:rPr>
            <a:t>Prepare your responses in this workbook. Once you have entered your answers here, move the tab to the first tab position.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424295</xdr:colOff>
      <xdr:row>384</xdr:row>
      <xdr:rowOff>25976</xdr:rowOff>
    </xdr:from>
    <xdr:to>
      <xdr:col>13</xdr:col>
      <xdr:colOff>493568</xdr:colOff>
      <xdr:row>398</xdr:row>
      <xdr:rowOff>86590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L16" sqref="L16"/>
    </sheetView>
  </sheetViews>
  <sheetFormatPr defaultRowHeight="15"/>
  <sheetData/>
  <pageMargins left="0.25" right="0.25" top="0.75" bottom="0.75" header="0.3" footer="0.3"/>
  <pageSetup orientation="landscape" verticalDpi="2" r:id="rId1"/>
  <drawing r:id="rId2"/>
</worksheet>
</file>

<file path=xl/worksheets/sheet2.xml><?xml version="1.0" encoding="utf-8"?>
<worksheet xmlns="http://schemas.openxmlformats.org/spreadsheetml/2006/main" xmlns:r="http://schemas.openxmlformats.org/officeDocument/2006/relationships">
  <dimension ref="A1:R15"/>
  <sheetViews>
    <sheetView workbookViewId="0">
      <selection activeCell="J11" sqref="J11"/>
    </sheetView>
  </sheetViews>
  <sheetFormatPr defaultRowHeight="15"/>
  <cols>
    <col min="1" max="1" width="18.140625" bestFit="1" customWidth="1"/>
    <col min="2" max="2" width="12" bestFit="1" customWidth="1"/>
    <col min="3" max="3" width="18.140625" bestFit="1" customWidth="1"/>
    <col min="4" max="4" width="7.7109375" bestFit="1" customWidth="1"/>
    <col min="5" max="5" width="18.140625" bestFit="1" customWidth="1"/>
    <col min="6" max="6" width="7.7109375" bestFit="1" customWidth="1"/>
    <col min="7" max="7" width="18.140625" bestFit="1" customWidth="1"/>
  </cols>
  <sheetData>
    <row r="1" spans="1:18">
      <c r="A1" s="75" t="s">
        <v>117</v>
      </c>
      <c r="B1" s="75"/>
      <c r="C1" s="75" t="s">
        <v>118</v>
      </c>
      <c r="D1" s="75"/>
      <c r="E1" s="75" t="s">
        <v>119</v>
      </c>
      <c r="F1" s="75"/>
      <c r="G1" s="75" t="s">
        <v>120</v>
      </c>
      <c r="H1" s="75"/>
      <c r="I1" s="75" t="s">
        <v>121</v>
      </c>
      <c r="J1" s="75"/>
      <c r="K1" s="75" t="s">
        <v>122</v>
      </c>
      <c r="L1" s="75"/>
      <c r="M1" s="75" t="s">
        <v>123</v>
      </c>
      <c r="N1" s="75"/>
      <c r="O1" s="75" t="s">
        <v>124</v>
      </c>
      <c r="P1" s="75"/>
      <c r="Q1" s="75" t="s">
        <v>125</v>
      </c>
      <c r="R1" s="75"/>
    </row>
    <row r="2" spans="1:18">
      <c r="A2" s="45"/>
      <c r="B2" s="45"/>
      <c r="C2" s="45"/>
      <c r="D2" s="45"/>
      <c r="E2" s="45"/>
      <c r="F2" s="45"/>
      <c r="G2" s="45"/>
      <c r="H2" s="45"/>
      <c r="I2" s="45"/>
      <c r="J2" s="45"/>
      <c r="K2" s="45"/>
      <c r="L2" s="45"/>
      <c r="M2" s="45"/>
      <c r="N2" s="45"/>
      <c r="O2" s="45"/>
      <c r="P2" s="45"/>
      <c r="Q2" s="45"/>
      <c r="R2" s="45"/>
    </row>
    <row r="3" spans="1:18">
      <c r="A3" s="45" t="s">
        <v>68</v>
      </c>
      <c r="B3" s="45">
        <v>53114.897849462366</v>
      </c>
      <c r="C3" s="45" t="s">
        <v>68</v>
      </c>
      <c r="D3" s="45" t="e">
        <v>#DIV/0!</v>
      </c>
      <c r="E3" s="45" t="s">
        <v>68</v>
      </c>
      <c r="F3" s="45" t="e">
        <v>#DIV/0!</v>
      </c>
      <c r="G3" s="45" t="s">
        <v>68</v>
      </c>
      <c r="H3" s="45">
        <v>13.706989247311828</v>
      </c>
      <c r="I3" s="45" t="s">
        <v>68</v>
      </c>
      <c r="J3" s="45">
        <v>35.833333333333336</v>
      </c>
      <c r="K3" s="45" t="s">
        <v>68</v>
      </c>
      <c r="L3" s="45" t="e">
        <v>#DIV/0!</v>
      </c>
      <c r="M3" s="45" t="s">
        <v>68</v>
      </c>
      <c r="N3" s="45">
        <v>2.486559139784946</v>
      </c>
      <c r="O3" s="45" t="s">
        <v>68</v>
      </c>
      <c r="P3" s="45">
        <v>1.1935483870967742</v>
      </c>
      <c r="Q3" s="45" t="s">
        <v>68</v>
      </c>
      <c r="R3" s="45">
        <v>1.3172043010752688</v>
      </c>
    </row>
    <row r="4" spans="1:18">
      <c r="A4" s="45" t="s">
        <v>126</v>
      </c>
      <c r="B4" s="45">
        <v>1125.710961705968</v>
      </c>
      <c r="C4" s="45" t="s">
        <v>126</v>
      </c>
      <c r="D4" s="45">
        <v>65535</v>
      </c>
      <c r="E4" s="45" t="s">
        <v>126</v>
      </c>
      <c r="F4" s="45">
        <v>65535</v>
      </c>
      <c r="G4" s="45" t="s">
        <v>126</v>
      </c>
      <c r="H4" s="45">
        <v>0.11655995512913157</v>
      </c>
      <c r="I4" s="45" t="s">
        <v>126</v>
      </c>
      <c r="J4" s="45">
        <v>0.50282270407075746</v>
      </c>
      <c r="K4" s="45" t="s">
        <v>126</v>
      </c>
      <c r="L4" s="45">
        <v>65535</v>
      </c>
      <c r="M4" s="45" t="s">
        <v>126</v>
      </c>
      <c r="N4" s="45">
        <v>4.9262949716649372E-2</v>
      </c>
      <c r="O4" s="45" t="s">
        <v>126</v>
      </c>
      <c r="P4" s="45">
        <v>2.0511479196740203E-2</v>
      </c>
      <c r="Q4" s="45" t="s">
        <v>126</v>
      </c>
      <c r="R4" s="45">
        <v>2.4161726682210026E-2</v>
      </c>
    </row>
    <row r="5" spans="1:18">
      <c r="A5" s="45" t="s">
        <v>69</v>
      </c>
      <c r="B5" s="45">
        <v>51296.5</v>
      </c>
      <c r="C5" s="45" t="s">
        <v>69</v>
      </c>
      <c r="D5" s="45" t="e">
        <v>#NUM!</v>
      </c>
      <c r="E5" s="45" t="s">
        <v>69</v>
      </c>
      <c r="F5" s="45" t="e">
        <v>#NUM!</v>
      </c>
      <c r="G5" s="45" t="s">
        <v>69</v>
      </c>
      <c r="H5" s="45">
        <v>12</v>
      </c>
      <c r="I5" s="45" t="s">
        <v>69</v>
      </c>
      <c r="J5" s="45">
        <v>35</v>
      </c>
      <c r="K5" s="45" t="s">
        <v>69</v>
      </c>
      <c r="L5" s="45" t="e">
        <v>#NUM!</v>
      </c>
      <c r="M5" s="45" t="s">
        <v>69</v>
      </c>
      <c r="N5" s="45">
        <v>3</v>
      </c>
      <c r="O5" s="45" t="s">
        <v>69</v>
      </c>
      <c r="P5" s="45">
        <v>1</v>
      </c>
      <c r="Q5" s="45" t="s">
        <v>69</v>
      </c>
      <c r="R5" s="45">
        <v>1</v>
      </c>
    </row>
    <row r="6" spans="1:18">
      <c r="A6" s="45" t="s">
        <v>70</v>
      </c>
      <c r="B6" s="45">
        <v>36918</v>
      </c>
      <c r="C6" s="45" t="s">
        <v>70</v>
      </c>
      <c r="D6" s="45" t="e">
        <v>#N/A</v>
      </c>
      <c r="E6" s="45" t="s">
        <v>70</v>
      </c>
      <c r="F6" s="45" t="e">
        <v>#N/A</v>
      </c>
      <c r="G6" s="45" t="s">
        <v>70</v>
      </c>
      <c r="H6" s="45">
        <v>12</v>
      </c>
      <c r="I6" s="45" t="s">
        <v>70</v>
      </c>
      <c r="J6" s="45">
        <v>32</v>
      </c>
      <c r="K6" s="45" t="s">
        <v>70</v>
      </c>
      <c r="L6" s="45" t="e">
        <v>#N/A</v>
      </c>
      <c r="M6" s="45" t="s">
        <v>70</v>
      </c>
      <c r="N6" s="45">
        <v>3</v>
      </c>
      <c r="O6" s="45" t="s">
        <v>70</v>
      </c>
      <c r="P6" s="45">
        <v>1</v>
      </c>
      <c r="Q6" s="45" t="s">
        <v>70</v>
      </c>
      <c r="R6" s="45">
        <v>1</v>
      </c>
    </row>
    <row r="7" spans="1:18">
      <c r="A7" s="45" t="s">
        <v>127</v>
      </c>
      <c r="B7" s="45">
        <v>21711.92674502774</v>
      </c>
      <c r="C7" s="45" t="s">
        <v>127</v>
      </c>
      <c r="D7" s="45" t="e">
        <v>#DIV/0!</v>
      </c>
      <c r="E7" s="45" t="s">
        <v>127</v>
      </c>
      <c r="F7" s="45" t="e">
        <v>#DIV/0!</v>
      </c>
      <c r="G7" s="45" t="s">
        <v>127</v>
      </c>
      <c r="H7" s="45">
        <v>2.2481269999647089</v>
      </c>
      <c r="I7" s="45" t="s">
        <v>127</v>
      </c>
      <c r="J7" s="45">
        <v>9.6980931055129904</v>
      </c>
      <c r="K7" s="45" t="s">
        <v>127</v>
      </c>
      <c r="L7" s="45" t="e">
        <v>#DIV/0!</v>
      </c>
      <c r="M7" s="45" t="s">
        <v>127</v>
      </c>
      <c r="N7" s="45">
        <v>0.95014936504744674</v>
      </c>
      <c r="O7" s="45" t="s">
        <v>127</v>
      </c>
      <c r="P7" s="45">
        <v>0.39561108392946964</v>
      </c>
      <c r="Q7" s="45" t="s">
        <v>127</v>
      </c>
      <c r="R7" s="45">
        <v>0.46601450781159698</v>
      </c>
    </row>
    <row r="8" spans="1:18">
      <c r="A8" s="45" t="s">
        <v>128</v>
      </c>
      <c r="B8" s="45">
        <v>471407762.98145092</v>
      </c>
      <c r="C8" s="45" t="s">
        <v>128</v>
      </c>
      <c r="D8" s="45" t="e">
        <v>#DIV/0!</v>
      </c>
      <c r="E8" s="45" t="s">
        <v>128</v>
      </c>
      <c r="F8" s="45" t="e">
        <v>#DIV/0!</v>
      </c>
      <c r="G8" s="45" t="s">
        <v>128</v>
      </c>
      <c r="H8" s="45">
        <v>5.0540750079703232</v>
      </c>
      <c r="I8" s="45" t="s">
        <v>128</v>
      </c>
      <c r="J8" s="45">
        <v>94.053009883198612</v>
      </c>
      <c r="K8" s="45" t="s">
        <v>128</v>
      </c>
      <c r="L8" s="45" t="e">
        <v>#DIV/0!</v>
      </c>
      <c r="M8" s="45" t="s">
        <v>128</v>
      </c>
      <c r="N8" s="45">
        <v>0.90278381590006618</v>
      </c>
      <c r="O8" s="45" t="s">
        <v>128</v>
      </c>
      <c r="P8" s="45">
        <v>0.15650812972784989</v>
      </c>
      <c r="Q8" s="45" t="s">
        <v>128</v>
      </c>
      <c r="R8" s="45">
        <v>0.21716952149088498</v>
      </c>
    </row>
    <row r="9" spans="1:18">
      <c r="A9" s="45" t="s">
        <v>82</v>
      </c>
      <c r="B9" s="45">
        <v>4.9212734614238371</v>
      </c>
      <c r="C9" s="45" t="s">
        <v>82</v>
      </c>
      <c r="D9" s="45" t="e">
        <v>#DIV/0!</v>
      </c>
      <c r="E9" s="45" t="s">
        <v>82</v>
      </c>
      <c r="F9" s="45" t="e">
        <v>#DIV/0!</v>
      </c>
      <c r="G9" s="45" t="s">
        <v>82</v>
      </c>
      <c r="H9" s="45">
        <v>-0.28020206283397053</v>
      </c>
      <c r="I9" s="45" t="s">
        <v>82</v>
      </c>
      <c r="J9" s="45">
        <v>-0.71449414444561876</v>
      </c>
      <c r="K9" s="45" t="s">
        <v>82</v>
      </c>
      <c r="L9" s="45" t="e">
        <v>#DIV/0!</v>
      </c>
      <c r="M9" s="45" t="s">
        <v>82</v>
      </c>
      <c r="N9" s="45">
        <v>-0.95029281885527261</v>
      </c>
      <c r="O9" s="45" t="s">
        <v>82</v>
      </c>
      <c r="P9" s="45">
        <v>0.42849009985594622</v>
      </c>
      <c r="Q9" s="45" t="s">
        <v>82</v>
      </c>
      <c r="R9" s="45">
        <v>-1.3853553318627854</v>
      </c>
    </row>
    <row r="10" spans="1:18">
      <c r="A10" s="45" t="s">
        <v>83</v>
      </c>
      <c r="B10" s="45">
        <v>1.1949185712992232</v>
      </c>
      <c r="C10" s="45" t="s">
        <v>83</v>
      </c>
      <c r="D10" s="45" t="e">
        <v>#DIV/0!</v>
      </c>
      <c r="E10" s="45" t="s">
        <v>83</v>
      </c>
      <c r="F10" s="45" t="e">
        <v>#DIV/0!</v>
      </c>
      <c r="G10" s="45" t="s">
        <v>83</v>
      </c>
      <c r="H10" s="45">
        <v>0.96753516932922312</v>
      </c>
      <c r="I10" s="45" t="s">
        <v>83</v>
      </c>
      <c r="J10" s="45">
        <v>0.31027907027658264</v>
      </c>
      <c r="K10" s="45" t="s">
        <v>83</v>
      </c>
      <c r="L10" s="45" t="e">
        <v>#DIV/0!</v>
      </c>
      <c r="M10" s="45" t="s">
        <v>83</v>
      </c>
      <c r="N10" s="45">
        <v>-0.63421085984317171</v>
      </c>
      <c r="O10" s="45" t="s">
        <v>83</v>
      </c>
      <c r="P10" s="45">
        <v>1.5576313234087225</v>
      </c>
      <c r="Q10" s="45" t="s">
        <v>83</v>
      </c>
      <c r="R10" s="45">
        <v>0.78874704844205212</v>
      </c>
    </row>
    <row r="11" spans="1:18">
      <c r="A11" s="45" t="s">
        <v>78</v>
      </c>
      <c r="B11" s="45">
        <v>185028</v>
      </c>
      <c r="C11" s="45" t="s">
        <v>78</v>
      </c>
      <c r="D11" s="45">
        <v>0</v>
      </c>
      <c r="E11" s="45" t="s">
        <v>78</v>
      </c>
      <c r="F11" s="45">
        <v>0</v>
      </c>
      <c r="G11" s="45" t="s">
        <v>78</v>
      </c>
      <c r="H11" s="45">
        <v>7</v>
      </c>
      <c r="I11" s="45" t="s">
        <v>78</v>
      </c>
      <c r="J11" s="45">
        <v>44</v>
      </c>
      <c r="K11" s="45" t="s">
        <v>78</v>
      </c>
      <c r="L11" s="45">
        <v>0</v>
      </c>
      <c r="M11" s="45" t="s">
        <v>78</v>
      </c>
      <c r="N11" s="45">
        <v>3</v>
      </c>
      <c r="O11" s="45" t="s">
        <v>78</v>
      </c>
      <c r="P11" s="45">
        <v>1</v>
      </c>
      <c r="Q11" s="45" t="s">
        <v>78</v>
      </c>
      <c r="R11" s="45">
        <v>1</v>
      </c>
    </row>
    <row r="12" spans="1:18">
      <c r="A12" s="45" t="s">
        <v>129</v>
      </c>
      <c r="B12" s="45">
        <v>15182</v>
      </c>
      <c r="C12" s="45" t="s">
        <v>129</v>
      </c>
      <c r="D12" s="45">
        <v>0</v>
      </c>
      <c r="E12" s="45" t="s">
        <v>129</v>
      </c>
      <c r="F12" s="45">
        <v>0</v>
      </c>
      <c r="G12" s="45" t="s">
        <v>129</v>
      </c>
      <c r="H12" s="45">
        <v>12</v>
      </c>
      <c r="I12" s="45" t="s">
        <v>129</v>
      </c>
      <c r="J12" s="45">
        <v>18</v>
      </c>
      <c r="K12" s="45" t="s">
        <v>129</v>
      </c>
      <c r="L12" s="45">
        <v>0</v>
      </c>
      <c r="M12" s="45" t="s">
        <v>129</v>
      </c>
      <c r="N12" s="45">
        <v>1</v>
      </c>
      <c r="O12" s="45" t="s">
        <v>129</v>
      </c>
      <c r="P12" s="45">
        <v>1</v>
      </c>
      <c r="Q12" s="45" t="s">
        <v>129</v>
      </c>
      <c r="R12" s="45">
        <v>1</v>
      </c>
    </row>
    <row r="13" spans="1:18">
      <c r="A13" s="45" t="s">
        <v>130</v>
      </c>
      <c r="B13" s="45">
        <v>200210</v>
      </c>
      <c r="C13" s="45" t="s">
        <v>130</v>
      </c>
      <c r="D13" s="45">
        <v>0</v>
      </c>
      <c r="E13" s="45" t="s">
        <v>130</v>
      </c>
      <c r="F13" s="45">
        <v>0</v>
      </c>
      <c r="G13" s="45" t="s">
        <v>130</v>
      </c>
      <c r="H13" s="45">
        <v>19</v>
      </c>
      <c r="I13" s="45" t="s">
        <v>130</v>
      </c>
      <c r="J13" s="45">
        <v>62</v>
      </c>
      <c r="K13" s="45" t="s">
        <v>130</v>
      </c>
      <c r="L13" s="45">
        <v>0</v>
      </c>
      <c r="M13" s="45" t="s">
        <v>130</v>
      </c>
      <c r="N13" s="45">
        <v>4</v>
      </c>
      <c r="O13" s="45" t="s">
        <v>130</v>
      </c>
      <c r="P13" s="45">
        <v>2</v>
      </c>
      <c r="Q13" s="45" t="s">
        <v>130</v>
      </c>
      <c r="R13" s="45">
        <v>2</v>
      </c>
    </row>
    <row r="14" spans="1:18">
      <c r="A14" s="45" t="s">
        <v>84</v>
      </c>
      <c r="B14" s="45">
        <v>19758742</v>
      </c>
      <c r="C14" s="45" t="s">
        <v>84</v>
      </c>
      <c r="D14" s="45">
        <v>0</v>
      </c>
      <c r="E14" s="45" t="s">
        <v>84</v>
      </c>
      <c r="F14" s="45">
        <v>0</v>
      </c>
      <c r="G14" s="45" t="s">
        <v>84</v>
      </c>
      <c r="H14" s="45">
        <v>5099</v>
      </c>
      <c r="I14" s="45" t="s">
        <v>84</v>
      </c>
      <c r="J14" s="45">
        <v>13330</v>
      </c>
      <c r="K14" s="45" t="s">
        <v>84</v>
      </c>
      <c r="L14" s="45">
        <v>0</v>
      </c>
      <c r="M14" s="45" t="s">
        <v>84</v>
      </c>
      <c r="N14" s="45">
        <v>925</v>
      </c>
      <c r="O14" s="45" t="s">
        <v>84</v>
      </c>
      <c r="P14" s="45">
        <v>444</v>
      </c>
      <c r="Q14" s="45" t="s">
        <v>84</v>
      </c>
      <c r="R14" s="45">
        <v>490</v>
      </c>
    </row>
    <row r="15" spans="1:18" ht="15.75" thickBot="1">
      <c r="A15" s="74" t="s">
        <v>85</v>
      </c>
      <c r="B15" s="74">
        <v>372</v>
      </c>
      <c r="C15" s="74" t="s">
        <v>85</v>
      </c>
      <c r="D15" s="74">
        <v>0</v>
      </c>
      <c r="E15" s="74" t="s">
        <v>85</v>
      </c>
      <c r="F15" s="74">
        <v>0</v>
      </c>
      <c r="G15" s="74" t="s">
        <v>85</v>
      </c>
      <c r="H15" s="74">
        <v>372</v>
      </c>
      <c r="I15" s="74" t="s">
        <v>85</v>
      </c>
      <c r="J15" s="74">
        <v>372</v>
      </c>
      <c r="K15" s="74" t="s">
        <v>85</v>
      </c>
      <c r="L15" s="74">
        <v>0</v>
      </c>
      <c r="M15" s="74" t="s">
        <v>85</v>
      </c>
      <c r="N15" s="74">
        <v>372</v>
      </c>
      <c r="O15" s="74" t="s">
        <v>85</v>
      </c>
      <c r="P15" s="74">
        <v>372</v>
      </c>
      <c r="Q15" s="74" t="s">
        <v>85</v>
      </c>
      <c r="R15" s="74">
        <v>372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P373"/>
  <sheetViews>
    <sheetView topLeftCell="C18" workbookViewId="0">
      <selection activeCell="P31" sqref="P31"/>
    </sheetView>
  </sheetViews>
  <sheetFormatPr defaultRowHeight="15"/>
  <cols>
    <col min="12" max="12" width="8.140625" bestFit="1" customWidth="1"/>
  </cols>
  <sheetData>
    <row r="1" spans="1:12">
      <c r="A1" s="75" t="s">
        <v>131</v>
      </c>
      <c r="B1" s="75" t="s">
        <v>117</v>
      </c>
      <c r="C1" s="75" t="s">
        <v>132</v>
      </c>
      <c r="D1" s="75" t="s">
        <v>133</v>
      </c>
      <c r="E1" s="75" t="s">
        <v>131</v>
      </c>
      <c r="F1" s="75" t="s">
        <v>118</v>
      </c>
      <c r="G1" s="75" t="s">
        <v>132</v>
      </c>
      <c r="H1" s="75" t="s">
        <v>133</v>
      </c>
      <c r="I1" s="75" t="s">
        <v>131</v>
      </c>
      <c r="J1" s="75" t="s">
        <v>119</v>
      </c>
      <c r="K1" s="75" t="s">
        <v>132</v>
      </c>
      <c r="L1" s="75" t="s">
        <v>133</v>
      </c>
    </row>
    <row r="2" spans="1:12">
      <c r="A2" s="45">
        <v>7</v>
      </c>
      <c r="B2" s="76">
        <v>4</v>
      </c>
      <c r="C2" s="45">
        <v>1</v>
      </c>
      <c r="D2" s="77">
        <v>0.93500000000000005</v>
      </c>
      <c r="E2" s="45">
        <v>7</v>
      </c>
      <c r="F2" s="76">
        <v>2</v>
      </c>
      <c r="G2" s="45">
        <v>1</v>
      </c>
      <c r="H2" s="77">
        <v>0.80800000000000005</v>
      </c>
      <c r="I2" s="45">
        <v>1</v>
      </c>
      <c r="J2" s="76">
        <v>2</v>
      </c>
      <c r="K2" s="45">
        <v>1</v>
      </c>
      <c r="L2" s="77">
        <v>0.68400000000000005</v>
      </c>
    </row>
    <row r="3" spans="1:12">
      <c r="A3" s="45">
        <v>58</v>
      </c>
      <c r="B3" s="76">
        <v>4</v>
      </c>
      <c r="C3" s="45">
        <v>1</v>
      </c>
      <c r="D3" s="77">
        <v>0.93500000000000005</v>
      </c>
      <c r="E3" s="45">
        <v>10</v>
      </c>
      <c r="F3" s="76">
        <v>2</v>
      </c>
      <c r="G3" s="45">
        <v>1</v>
      </c>
      <c r="H3" s="77">
        <v>0.80800000000000005</v>
      </c>
      <c r="I3" s="45">
        <v>2</v>
      </c>
      <c r="J3" s="76">
        <v>2</v>
      </c>
      <c r="K3" s="45">
        <v>1</v>
      </c>
      <c r="L3" s="77">
        <v>0.68400000000000005</v>
      </c>
    </row>
    <row r="4" spans="1:12">
      <c r="A4" s="45">
        <v>60</v>
      </c>
      <c r="B4" s="76">
        <v>4</v>
      </c>
      <c r="C4" s="45">
        <v>1</v>
      </c>
      <c r="D4" s="77">
        <v>0.93500000000000005</v>
      </c>
      <c r="E4" s="45">
        <v>11</v>
      </c>
      <c r="F4" s="76">
        <v>2</v>
      </c>
      <c r="G4" s="45">
        <v>1</v>
      </c>
      <c r="H4" s="77">
        <v>0.80800000000000005</v>
      </c>
      <c r="I4" s="45">
        <v>4</v>
      </c>
      <c r="J4" s="76">
        <v>2</v>
      </c>
      <c r="K4" s="45">
        <v>1</v>
      </c>
      <c r="L4" s="77">
        <v>0.68400000000000005</v>
      </c>
    </row>
    <row r="5" spans="1:12">
      <c r="A5" s="45">
        <v>61</v>
      </c>
      <c r="B5" s="76">
        <v>4</v>
      </c>
      <c r="C5" s="45">
        <v>1</v>
      </c>
      <c r="D5" s="77">
        <v>0.93500000000000005</v>
      </c>
      <c r="E5" s="45">
        <v>17</v>
      </c>
      <c r="F5" s="76">
        <v>2</v>
      </c>
      <c r="G5" s="45">
        <v>1</v>
      </c>
      <c r="H5" s="77">
        <v>0.80800000000000005</v>
      </c>
      <c r="I5" s="45">
        <v>8</v>
      </c>
      <c r="J5" s="76">
        <v>2</v>
      </c>
      <c r="K5" s="45">
        <v>1</v>
      </c>
      <c r="L5" s="77">
        <v>0.68400000000000005</v>
      </c>
    </row>
    <row r="6" spans="1:12">
      <c r="A6" s="45">
        <v>122</v>
      </c>
      <c r="B6" s="76">
        <v>4</v>
      </c>
      <c r="C6" s="45">
        <v>1</v>
      </c>
      <c r="D6" s="77">
        <v>0.93500000000000005</v>
      </c>
      <c r="E6" s="45">
        <v>21</v>
      </c>
      <c r="F6" s="76">
        <v>2</v>
      </c>
      <c r="G6" s="45">
        <v>1</v>
      </c>
      <c r="H6" s="77">
        <v>0.80800000000000005</v>
      </c>
      <c r="I6" s="45">
        <v>9</v>
      </c>
      <c r="J6" s="76">
        <v>2</v>
      </c>
      <c r="K6" s="45">
        <v>1</v>
      </c>
      <c r="L6" s="77">
        <v>0.68400000000000005</v>
      </c>
    </row>
    <row r="7" spans="1:12">
      <c r="A7" s="45">
        <v>133</v>
      </c>
      <c r="B7" s="76">
        <v>4</v>
      </c>
      <c r="C7" s="45">
        <v>1</v>
      </c>
      <c r="D7" s="77">
        <v>0.93500000000000005</v>
      </c>
      <c r="E7" s="45">
        <v>25</v>
      </c>
      <c r="F7" s="76">
        <v>2</v>
      </c>
      <c r="G7" s="45">
        <v>1</v>
      </c>
      <c r="H7" s="77">
        <v>0.80800000000000005</v>
      </c>
      <c r="I7" s="45">
        <v>10</v>
      </c>
      <c r="J7" s="76">
        <v>2</v>
      </c>
      <c r="K7" s="45">
        <v>1</v>
      </c>
      <c r="L7" s="77">
        <v>0.68400000000000005</v>
      </c>
    </row>
    <row r="8" spans="1:12">
      <c r="A8" s="45">
        <v>135</v>
      </c>
      <c r="B8" s="76">
        <v>4</v>
      </c>
      <c r="C8" s="45">
        <v>1</v>
      </c>
      <c r="D8" s="77">
        <v>0.93500000000000005</v>
      </c>
      <c r="E8" s="45">
        <v>29</v>
      </c>
      <c r="F8" s="76">
        <v>2</v>
      </c>
      <c r="G8" s="45">
        <v>1</v>
      </c>
      <c r="H8" s="77">
        <v>0.80800000000000005</v>
      </c>
      <c r="I8" s="45">
        <v>17</v>
      </c>
      <c r="J8" s="76">
        <v>2</v>
      </c>
      <c r="K8" s="45">
        <v>1</v>
      </c>
      <c r="L8" s="77">
        <v>0.68400000000000005</v>
      </c>
    </row>
    <row r="9" spans="1:12">
      <c r="A9" s="45">
        <v>136</v>
      </c>
      <c r="B9" s="76">
        <v>4</v>
      </c>
      <c r="C9" s="45">
        <v>1</v>
      </c>
      <c r="D9" s="77">
        <v>0.93500000000000005</v>
      </c>
      <c r="E9" s="45">
        <v>33</v>
      </c>
      <c r="F9" s="76">
        <v>2</v>
      </c>
      <c r="G9" s="45">
        <v>1</v>
      </c>
      <c r="H9" s="77">
        <v>0.80800000000000005</v>
      </c>
      <c r="I9" s="45">
        <v>19</v>
      </c>
      <c r="J9" s="76">
        <v>2</v>
      </c>
      <c r="K9" s="45">
        <v>1</v>
      </c>
      <c r="L9" s="77">
        <v>0.68400000000000005</v>
      </c>
    </row>
    <row r="10" spans="1:12">
      <c r="A10" s="45">
        <v>138</v>
      </c>
      <c r="B10" s="76">
        <v>4</v>
      </c>
      <c r="C10" s="45">
        <v>1</v>
      </c>
      <c r="D10" s="77">
        <v>0.93500000000000005</v>
      </c>
      <c r="E10" s="45">
        <v>38</v>
      </c>
      <c r="F10" s="76">
        <v>2</v>
      </c>
      <c r="G10" s="45">
        <v>1</v>
      </c>
      <c r="H10" s="77">
        <v>0.80800000000000005</v>
      </c>
      <c r="I10" s="45">
        <v>27</v>
      </c>
      <c r="J10" s="76">
        <v>2</v>
      </c>
      <c r="K10" s="45">
        <v>1</v>
      </c>
      <c r="L10" s="77">
        <v>0.68400000000000005</v>
      </c>
    </row>
    <row r="11" spans="1:12">
      <c r="A11" s="45">
        <v>153</v>
      </c>
      <c r="B11" s="76">
        <v>4</v>
      </c>
      <c r="C11" s="45">
        <v>1</v>
      </c>
      <c r="D11" s="77">
        <v>0.93500000000000005</v>
      </c>
      <c r="E11" s="45">
        <v>49</v>
      </c>
      <c r="F11" s="76">
        <v>2</v>
      </c>
      <c r="G11" s="45">
        <v>1</v>
      </c>
      <c r="H11" s="77">
        <v>0.80800000000000005</v>
      </c>
      <c r="I11" s="45">
        <v>35</v>
      </c>
      <c r="J11" s="76">
        <v>2</v>
      </c>
      <c r="K11" s="45">
        <v>1</v>
      </c>
      <c r="L11" s="77">
        <v>0.68400000000000005</v>
      </c>
    </row>
    <row r="12" spans="1:12">
      <c r="A12" s="45">
        <v>165</v>
      </c>
      <c r="B12" s="76">
        <v>4</v>
      </c>
      <c r="C12" s="45">
        <v>1</v>
      </c>
      <c r="D12" s="77">
        <v>0.93500000000000005</v>
      </c>
      <c r="E12" s="45">
        <v>53</v>
      </c>
      <c r="F12" s="76">
        <v>2</v>
      </c>
      <c r="G12" s="45">
        <v>1</v>
      </c>
      <c r="H12" s="77">
        <v>0.80800000000000005</v>
      </c>
      <c r="I12" s="45">
        <v>41</v>
      </c>
      <c r="J12" s="76">
        <v>2</v>
      </c>
      <c r="K12" s="45">
        <v>1</v>
      </c>
      <c r="L12" s="77">
        <v>0.68400000000000005</v>
      </c>
    </row>
    <row r="13" spans="1:12">
      <c r="A13" s="45">
        <v>170</v>
      </c>
      <c r="B13" s="76">
        <v>4</v>
      </c>
      <c r="C13" s="45">
        <v>1</v>
      </c>
      <c r="D13" s="77">
        <v>0.93500000000000005</v>
      </c>
      <c r="E13" s="45">
        <v>55</v>
      </c>
      <c r="F13" s="76">
        <v>2</v>
      </c>
      <c r="G13" s="45">
        <v>1</v>
      </c>
      <c r="H13" s="77">
        <v>0.80800000000000005</v>
      </c>
      <c r="I13" s="45">
        <v>45</v>
      </c>
      <c r="J13" s="76">
        <v>2</v>
      </c>
      <c r="K13" s="45">
        <v>1</v>
      </c>
      <c r="L13" s="77">
        <v>0.68400000000000005</v>
      </c>
    </row>
    <row r="14" spans="1:12">
      <c r="A14" s="45">
        <v>187</v>
      </c>
      <c r="B14" s="76">
        <v>4</v>
      </c>
      <c r="C14" s="45">
        <v>1</v>
      </c>
      <c r="D14" s="77">
        <v>0.93500000000000005</v>
      </c>
      <c r="E14" s="45">
        <v>60</v>
      </c>
      <c r="F14" s="76">
        <v>2</v>
      </c>
      <c r="G14" s="45">
        <v>1</v>
      </c>
      <c r="H14" s="77">
        <v>0.80800000000000005</v>
      </c>
      <c r="I14" s="45">
        <v>47</v>
      </c>
      <c r="J14" s="76">
        <v>2</v>
      </c>
      <c r="K14" s="45">
        <v>1</v>
      </c>
      <c r="L14" s="77">
        <v>0.68400000000000005</v>
      </c>
    </row>
    <row r="15" spans="1:12">
      <c r="A15" s="45">
        <v>190</v>
      </c>
      <c r="B15" s="76">
        <v>4</v>
      </c>
      <c r="C15" s="45">
        <v>1</v>
      </c>
      <c r="D15" s="77">
        <v>0.93500000000000005</v>
      </c>
      <c r="E15" s="45">
        <v>78</v>
      </c>
      <c r="F15" s="76">
        <v>2</v>
      </c>
      <c r="G15" s="45">
        <v>1</v>
      </c>
      <c r="H15" s="77">
        <v>0.80800000000000005</v>
      </c>
      <c r="I15" s="45">
        <v>49</v>
      </c>
      <c r="J15" s="76">
        <v>2</v>
      </c>
      <c r="K15" s="45">
        <v>1</v>
      </c>
      <c r="L15" s="77">
        <v>0.68400000000000005</v>
      </c>
    </row>
    <row r="16" spans="1:12">
      <c r="A16" s="45">
        <v>209</v>
      </c>
      <c r="B16" s="76">
        <v>4</v>
      </c>
      <c r="C16" s="45">
        <v>1</v>
      </c>
      <c r="D16" s="77">
        <v>0.93500000000000005</v>
      </c>
      <c r="E16" s="45">
        <v>90</v>
      </c>
      <c r="F16" s="76">
        <v>2</v>
      </c>
      <c r="G16" s="45">
        <v>1</v>
      </c>
      <c r="H16" s="77">
        <v>0.80800000000000005</v>
      </c>
      <c r="I16" s="45">
        <v>54</v>
      </c>
      <c r="J16" s="76">
        <v>2</v>
      </c>
      <c r="K16" s="45">
        <v>1</v>
      </c>
      <c r="L16" s="77">
        <v>0.68400000000000005</v>
      </c>
    </row>
    <row r="17" spans="1:16">
      <c r="A17" s="45">
        <v>219</v>
      </c>
      <c r="B17" s="76">
        <v>4</v>
      </c>
      <c r="C17" s="45">
        <v>1</v>
      </c>
      <c r="D17" s="77">
        <v>0.93500000000000005</v>
      </c>
      <c r="E17" s="45">
        <v>98</v>
      </c>
      <c r="F17" s="76">
        <v>2</v>
      </c>
      <c r="G17" s="45">
        <v>1</v>
      </c>
      <c r="H17" s="77">
        <v>0.80800000000000005</v>
      </c>
      <c r="I17" s="45">
        <v>59</v>
      </c>
      <c r="J17" s="76">
        <v>2</v>
      </c>
      <c r="K17" s="45">
        <v>1</v>
      </c>
      <c r="L17" s="77">
        <v>0.68400000000000005</v>
      </c>
    </row>
    <row r="18" spans="1:16">
      <c r="A18" s="45">
        <v>236</v>
      </c>
      <c r="B18" s="76">
        <v>4</v>
      </c>
      <c r="C18" s="45">
        <v>1</v>
      </c>
      <c r="D18" s="77">
        <v>0.93500000000000005</v>
      </c>
      <c r="E18" s="45">
        <v>106</v>
      </c>
      <c r="F18" s="76">
        <v>2</v>
      </c>
      <c r="G18" s="45">
        <v>1</v>
      </c>
      <c r="H18" s="77">
        <v>0.80800000000000005</v>
      </c>
      <c r="I18" s="45">
        <v>65</v>
      </c>
      <c r="J18" s="76">
        <v>2</v>
      </c>
      <c r="K18" s="45">
        <v>1</v>
      </c>
      <c r="L18" s="77">
        <v>0.68400000000000005</v>
      </c>
    </row>
    <row r="19" spans="1:16">
      <c r="A19" s="45">
        <v>244</v>
      </c>
      <c r="B19" s="76">
        <v>4</v>
      </c>
      <c r="C19" s="45">
        <v>1</v>
      </c>
      <c r="D19" s="77">
        <v>0.93500000000000005</v>
      </c>
      <c r="E19" s="45">
        <v>108</v>
      </c>
      <c r="F19" s="76">
        <v>2</v>
      </c>
      <c r="G19" s="45">
        <v>1</v>
      </c>
      <c r="H19" s="77">
        <v>0.80800000000000005</v>
      </c>
      <c r="I19" s="45">
        <v>66</v>
      </c>
      <c r="J19" s="76">
        <v>2</v>
      </c>
      <c r="K19" s="45">
        <v>1</v>
      </c>
      <c r="L19" s="77">
        <v>0.68400000000000005</v>
      </c>
    </row>
    <row r="20" spans="1:16">
      <c r="A20" s="45">
        <v>272</v>
      </c>
      <c r="B20" s="76">
        <v>4</v>
      </c>
      <c r="C20" s="45">
        <v>1</v>
      </c>
      <c r="D20" s="77">
        <v>0.93500000000000005</v>
      </c>
      <c r="E20" s="45">
        <v>110</v>
      </c>
      <c r="F20" s="76">
        <v>2</v>
      </c>
      <c r="G20" s="45">
        <v>1</v>
      </c>
      <c r="H20" s="77">
        <v>0.80800000000000005</v>
      </c>
      <c r="I20" s="45">
        <v>68</v>
      </c>
      <c r="J20" s="76">
        <v>2</v>
      </c>
      <c r="K20" s="45">
        <v>1</v>
      </c>
      <c r="L20" s="77">
        <v>0.68400000000000005</v>
      </c>
    </row>
    <row r="21" spans="1:16">
      <c r="A21" s="45">
        <v>273</v>
      </c>
      <c r="B21" s="76">
        <v>4</v>
      </c>
      <c r="C21" s="45">
        <v>1</v>
      </c>
      <c r="D21" s="77">
        <v>0.93500000000000005</v>
      </c>
      <c r="E21" s="45">
        <v>114</v>
      </c>
      <c r="F21" s="76">
        <v>2</v>
      </c>
      <c r="G21" s="45">
        <v>1</v>
      </c>
      <c r="H21" s="77">
        <v>0.80800000000000005</v>
      </c>
      <c r="I21" s="45">
        <v>70</v>
      </c>
      <c r="J21" s="76">
        <v>2</v>
      </c>
      <c r="K21" s="45">
        <v>1</v>
      </c>
      <c r="L21" s="77">
        <v>0.68400000000000005</v>
      </c>
    </row>
    <row r="22" spans="1:16">
      <c r="A22" s="45">
        <v>287</v>
      </c>
      <c r="B22" s="76">
        <v>4</v>
      </c>
      <c r="C22" s="45">
        <v>1</v>
      </c>
      <c r="D22" s="77">
        <v>0.93500000000000005</v>
      </c>
      <c r="E22" s="45">
        <v>115</v>
      </c>
      <c r="F22" s="76">
        <v>2</v>
      </c>
      <c r="G22" s="45">
        <v>1</v>
      </c>
      <c r="H22" s="77">
        <v>0.80800000000000005</v>
      </c>
      <c r="I22" s="45">
        <v>88</v>
      </c>
      <c r="J22" s="76">
        <v>2</v>
      </c>
      <c r="K22" s="45">
        <v>1</v>
      </c>
      <c r="L22" s="77">
        <v>0.68400000000000005</v>
      </c>
    </row>
    <row r="23" spans="1:16">
      <c r="A23" s="45">
        <v>309</v>
      </c>
      <c r="B23" s="76">
        <v>4</v>
      </c>
      <c r="C23" s="45">
        <v>1</v>
      </c>
      <c r="D23" s="77">
        <v>0.93500000000000005</v>
      </c>
      <c r="E23" s="45">
        <v>120</v>
      </c>
      <c r="F23" s="76">
        <v>2</v>
      </c>
      <c r="G23" s="45">
        <v>1</v>
      </c>
      <c r="H23" s="77">
        <v>0.80800000000000005</v>
      </c>
      <c r="I23" s="45">
        <v>94</v>
      </c>
      <c r="J23" s="76">
        <v>2</v>
      </c>
      <c r="K23" s="45">
        <v>1</v>
      </c>
      <c r="L23" s="77">
        <v>0.68400000000000005</v>
      </c>
      <c r="N23" s="28" t="s">
        <v>37</v>
      </c>
      <c r="O23">
        <v>25</v>
      </c>
      <c r="P23">
        <f>O23*100/O27</f>
        <v>6.720430107526882</v>
      </c>
    </row>
    <row r="24" spans="1:16">
      <c r="A24" s="45">
        <v>332</v>
      </c>
      <c r="B24" s="76">
        <v>4</v>
      </c>
      <c r="C24" s="45">
        <v>1</v>
      </c>
      <c r="D24" s="77">
        <v>0.93500000000000005</v>
      </c>
      <c r="E24" s="45">
        <v>122</v>
      </c>
      <c r="F24" s="76">
        <v>2</v>
      </c>
      <c r="G24" s="45">
        <v>1</v>
      </c>
      <c r="H24" s="77">
        <v>0.80800000000000005</v>
      </c>
      <c r="I24" s="45">
        <v>96</v>
      </c>
      <c r="J24" s="76">
        <v>2</v>
      </c>
      <c r="K24" s="45">
        <v>1</v>
      </c>
      <c r="L24" s="77">
        <v>0.68400000000000005</v>
      </c>
      <c r="N24" s="29" t="s">
        <v>38</v>
      </c>
      <c r="O24">
        <v>227</v>
      </c>
      <c r="P24">
        <f>O24*100/O27</f>
        <v>61.021505376344088</v>
      </c>
    </row>
    <row r="25" spans="1:16">
      <c r="A25" s="45">
        <v>344</v>
      </c>
      <c r="B25" s="76">
        <v>4</v>
      </c>
      <c r="C25" s="45">
        <v>1</v>
      </c>
      <c r="D25" s="77">
        <v>0.93500000000000005</v>
      </c>
      <c r="E25" s="45">
        <v>126</v>
      </c>
      <c r="F25" s="76">
        <v>2</v>
      </c>
      <c r="G25" s="45">
        <v>1</v>
      </c>
      <c r="H25" s="77">
        <v>0.80800000000000005</v>
      </c>
      <c r="I25" s="45">
        <v>101</v>
      </c>
      <c r="J25" s="76">
        <v>2</v>
      </c>
      <c r="K25" s="45">
        <v>1</v>
      </c>
      <c r="L25" s="77">
        <v>0.68400000000000005</v>
      </c>
      <c r="N25" t="s">
        <v>135</v>
      </c>
      <c r="O25">
        <v>24</v>
      </c>
      <c r="P25">
        <f>O25*100/O27</f>
        <v>6.4516129032258061</v>
      </c>
    </row>
    <row r="26" spans="1:16">
      <c r="A26" s="45">
        <v>361</v>
      </c>
      <c r="B26" s="76">
        <v>4</v>
      </c>
      <c r="C26" s="45">
        <v>1</v>
      </c>
      <c r="D26" s="77">
        <v>0.93500000000000005</v>
      </c>
      <c r="E26" s="45">
        <v>129</v>
      </c>
      <c r="F26" s="76">
        <v>2</v>
      </c>
      <c r="G26" s="45">
        <v>1</v>
      </c>
      <c r="H26" s="77">
        <v>0.80800000000000005</v>
      </c>
      <c r="I26" s="45">
        <v>103</v>
      </c>
      <c r="J26" s="76">
        <v>2</v>
      </c>
      <c r="K26" s="45">
        <v>1</v>
      </c>
      <c r="L26" s="77">
        <v>0.68400000000000005</v>
      </c>
      <c r="N26" t="s">
        <v>134</v>
      </c>
      <c r="O26">
        <v>96</v>
      </c>
      <c r="P26">
        <f>O26*100/O27</f>
        <v>25.806451612903224</v>
      </c>
    </row>
    <row r="27" spans="1:16">
      <c r="A27" s="45">
        <v>1</v>
      </c>
      <c r="B27" s="76">
        <v>3</v>
      </c>
      <c r="C27" s="45">
        <v>26</v>
      </c>
      <c r="D27" s="77">
        <v>0.32300000000000001</v>
      </c>
      <c r="E27" s="45">
        <v>136</v>
      </c>
      <c r="F27" s="76">
        <v>2</v>
      </c>
      <c r="G27" s="45">
        <v>1</v>
      </c>
      <c r="H27" s="77">
        <v>0.80800000000000005</v>
      </c>
      <c r="I27" s="45">
        <v>105</v>
      </c>
      <c r="J27" s="76">
        <v>2</v>
      </c>
      <c r="K27" s="45">
        <v>1</v>
      </c>
      <c r="L27" s="77">
        <v>0.68400000000000005</v>
      </c>
      <c r="O27">
        <v>372</v>
      </c>
    </row>
    <row r="28" spans="1:16">
      <c r="A28" s="45">
        <v>2</v>
      </c>
      <c r="B28" s="76">
        <v>3</v>
      </c>
      <c r="C28" s="45">
        <v>26</v>
      </c>
      <c r="D28" s="77">
        <v>0.32300000000000001</v>
      </c>
      <c r="E28" s="45">
        <v>147</v>
      </c>
      <c r="F28" s="76">
        <v>2</v>
      </c>
      <c r="G28" s="45">
        <v>1</v>
      </c>
      <c r="H28" s="77">
        <v>0.80800000000000005</v>
      </c>
      <c r="I28" s="45">
        <v>106</v>
      </c>
      <c r="J28" s="76">
        <v>2</v>
      </c>
      <c r="K28" s="45">
        <v>1</v>
      </c>
      <c r="L28" s="77">
        <v>0.68400000000000005</v>
      </c>
    </row>
    <row r="29" spans="1:16">
      <c r="A29" s="45">
        <v>4</v>
      </c>
      <c r="B29" s="76">
        <v>3</v>
      </c>
      <c r="C29" s="45">
        <v>26</v>
      </c>
      <c r="D29" s="77">
        <v>0.32300000000000001</v>
      </c>
      <c r="E29" s="45">
        <v>148</v>
      </c>
      <c r="F29" s="76">
        <v>2</v>
      </c>
      <c r="G29" s="45">
        <v>1</v>
      </c>
      <c r="H29" s="77">
        <v>0.80800000000000005</v>
      </c>
      <c r="I29" s="45">
        <v>107</v>
      </c>
      <c r="J29" s="76">
        <v>2</v>
      </c>
      <c r="K29" s="45">
        <v>1</v>
      </c>
      <c r="L29" s="77">
        <v>0.68400000000000005</v>
      </c>
    </row>
    <row r="30" spans="1:16">
      <c r="A30" s="45">
        <v>5</v>
      </c>
      <c r="B30" s="76">
        <v>3</v>
      </c>
      <c r="C30" s="45">
        <v>26</v>
      </c>
      <c r="D30" s="77">
        <v>0.32300000000000001</v>
      </c>
      <c r="E30" s="45">
        <v>166</v>
      </c>
      <c r="F30" s="76">
        <v>2</v>
      </c>
      <c r="G30" s="45">
        <v>1</v>
      </c>
      <c r="H30" s="77">
        <v>0.80800000000000005</v>
      </c>
      <c r="I30" s="45">
        <v>110</v>
      </c>
      <c r="J30" s="76">
        <v>2</v>
      </c>
      <c r="K30" s="45">
        <v>1</v>
      </c>
      <c r="L30" s="77">
        <v>0.68400000000000005</v>
      </c>
    </row>
    <row r="31" spans="1:16">
      <c r="A31" s="45">
        <v>6</v>
      </c>
      <c r="B31" s="76">
        <v>3</v>
      </c>
      <c r="C31" s="45">
        <v>26</v>
      </c>
      <c r="D31" s="77">
        <v>0.32300000000000001</v>
      </c>
      <c r="E31" s="45">
        <v>174</v>
      </c>
      <c r="F31" s="76">
        <v>2</v>
      </c>
      <c r="G31" s="45">
        <v>1</v>
      </c>
      <c r="H31" s="77">
        <v>0.80800000000000005</v>
      </c>
      <c r="I31" s="45">
        <v>115</v>
      </c>
      <c r="J31" s="76">
        <v>2</v>
      </c>
      <c r="K31" s="45">
        <v>1</v>
      </c>
      <c r="L31" s="77">
        <v>0.68400000000000005</v>
      </c>
    </row>
    <row r="32" spans="1:16">
      <c r="A32" s="45">
        <v>8</v>
      </c>
      <c r="B32" s="76">
        <v>3</v>
      </c>
      <c r="C32" s="45">
        <v>26</v>
      </c>
      <c r="D32" s="77">
        <v>0.32300000000000001</v>
      </c>
      <c r="E32" s="45">
        <v>176</v>
      </c>
      <c r="F32" s="76">
        <v>2</v>
      </c>
      <c r="G32" s="45">
        <v>1</v>
      </c>
      <c r="H32" s="77">
        <v>0.80800000000000005</v>
      </c>
      <c r="I32" s="45">
        <v>116</v>
      </c>
      <c r="J32" s="76">
        <v>2</v>
      </c>
      <c r="K32" s="45">
        <v>1</v>
      </c>
      <c r="L32" s="77">
        <v>0.68400000000000005</v>
      </c>
    </row>
    <row r="33" spans="1:12">
      <c r="A33" s="45">
        <v>9</v>
      </c>
      <c r="B33" s="76">
        <v>3</v>
      </c>
      <c r="C33" s="45">
        <v>26</v>
      </c>
      <c r="D33" s="77">
        <v>0.32300000000000001</v>
      </c>
      <c r="E33" s="45">
        <v>182</v>
      </c>
      <c r="F33" s="76">
        <v>2</v>
      </c>
      <c r="G33" s="45">
        <v>1</v>
      </c>
      <c r="H33" s="77">
        <v>0.80800000000000005</v>
      </c>
      <c r="I33" s="45">
        <v>117</v>
      </c>
      <c r="J33" s="76">
        <v>2</v>
      </c>
      <c r="K33" s="45">
        <v>1</v>
      </c>
      <c r="L33" s="77">
        <v>0.68400000000000005</v>
      </c>
    </row>
    <row r="34" spans="1:12">
      <c r="A34" s="45">
        <v>10</v>
      </c>
      <c r="B34" s="76">
        <v>3</v>
      </c>
      <c r="C34" s="45">
        <v>26</v>
      </c>
      <c r="D34" s="77">
        <v>0.32300000000000001</v>
      </c>
      <c r="E34" s="45">
        <v>184</v>
      </c>
      <c r="F34" s="76">
        <v>2</v>
      </c>
      <c r="G34" s="45">
        <v>1</v>
      </c>
      <c r="H34" s="77">
        <v>0.80800000000000005</v>
      </c>
      <c r="I34" s="45">
        <v>124</v>
      </c>
      <c r="J34" s="76">
        <v>2</v>
      </c>
      <c r="K34" s="45">
        <v>1</v>
      </c>
      <c r="L34" s="77">
        <v>0.68400000000000005</v>
      </c>
    </row>
    <row r="35" spans="1:12">
      <c r="A35" s="45">
        <v>11</v>
      </c>
      <c r="B35" s="76">
        <v>3</v>
      </c>
      <c r="C35" s="45">
        <v>26</v>
      </c>
      <c r="D35" s="77">
        <v>0.32300000000000001</v>
      </c>
      <c r="E35" s="45">
        <v>201</v>
      </c>
      <c r="F35" s="76">
        <v>2</v>
      </c>
      <c r="G35" s="45">
        <v>1</v>
      </c>
      <c r="H35" s="77">
        <v>0.80800000000000005</v>
      </c>
      <c r="I35" s="45">
        <v>127</v>
      </c>
      <c r="J35" s="76">
        <v>2</v>
      </c>
      <c r="K35" s="45">
        <v>1</v>
      </c>
      <c r="L35" s="77">
        <v>0.68400000000000005</v>
      </c>
    </row>
    <row r="36" spans="1:12">
      <c r="A36" s="45">
        <v>12</v>
      </c>
      <c r="B36" s="76">
        <v>3</v>
      </c>
      <c r="C36" s="45">
        <v>26</v>
      </c>
      <c r="D36" s="77">
        <v>0.32300000000000001</v>
      </c>
      <c r="E36" s="45">
        <v>202</v>
      </c>
      <c r="F36" s="76">
        <v>2</v>
      </c>
      <c r="G36" s="45">
        <v>1</v>
      </c>
      <c r="H36" s="77">
        <v>0.80800000000000005</v>
      </c>
      <c r="I36" s="45">
        <v>130</v>
      </c>
      <c r="J36" s="76">
        <v>2</v>
      </c>
      <c r="K36" s="45">
        <v>1</v>
      </c>
      <c r="L36" s="77">
        <v>0.68400000000000005</v>
      </c>
    </row>
    <row r="37" spans="1:12">
      <c r="A37" s="45">
        <v>13</v>
      </c>
      <c r="B37" s="76">
        <v>3</v>
      </c>
      <c r="C37" s="45">
        <v>26</v>
      </c>
      <c r="D37" s="77">
        <v>0.32300000000000001</v>
      </c>
      <c r="E37" s="45">
        <v>205</v>
      </c>
      <c r="F37" s="76">
        <v>2</v>
      </c>
      <c r="G37" s="45">
        <v>1</v>
      </c>
      <c r="H37" s="77">
        <v>0.80800000000000005</v>
      </c>
      <c r="I37" s="45">
        <v>135</v>
      </c>
      <c r="J37" s="76">
        <v>2</v>
      </c>
      <c r="K37" s="45">
        <v>1</v>
      </c>
      <c r="L37" s="77">
        <v>0.68400000000000005</v>
      </c>
    </row>
    <row r="38" spans="1:12">
      <c r="A38" s="45">
        <v>16</v>
      </c>
      <c r="B38" s="76">
        <v>3</v>
      </c>
      <c r="C38" s="45">
        <v>26</v>
      </c>
      <c r="D38" s="77">
        <v>0.32300000000000001</v>
      </c>
      <c r="E38" s="45">
        <v>209</v>
      </c>
      <c r="F38" s="76">
        <v>2</v>
      </c>
      <c r="G38" s="45">
        <v>1</v>
      </c>
      <c r="H38" s="77">
        <v>0.80800000000000005</v>
      </c>
      <c r="I38" s="45">
        <v>136</v>
      </c>
      <c r="J38" s="76">
        <v>2</v>
      </c>
      <c r="K38" s="45">
        <v>1</v>
      </c>
      <c r="L38" s="77">
        <v>0.68400000000000005</v>
      </c>
    </row>
    <row r="39" spans="1:12">
      <c r="A39" s="45">
        <v>18</v>
      </c>
      <c r="B39" s="76">
        <v>3</v>
      </c>
      <c r="C39" s="45">
        <v>26</v>
      </c>
      <c r="D39" s="77">
        <v>0.32300000000000001</v>
      </c>
      <c r="E39" s="45">
        <v>211</v>
      </c>
      <c r="F39" s="76">
        <v>2</v>
      </c>
      <c r="G39" s="45">
        <v>1</v>
      </c>
      <c r="H39" s="77">
        <v>0.80800000000000005</v>
      </c>
      <c r="I39" s="45">
        <v>137</v>
      </c>
      <c r="J39" s="76">
        <v>2</v>
      </c>
      <c r="K39" s="45">
        <v>1</v>
      </c>
      <c r="L39" s="77">
        <v>0.68400000000000005</v>
      </c>
    </row>
    <row r="40" spans="1:12">
      <c r="A40" s="45">
        <v>19</v>
      </c>
      <c r="B40" s="76">
        <v>3</v>
      </c>
      <c r="C40" s="45">
        <v>26</v>
      </c>
      <c r="D40" s="77">
        <v>0.32300000000000001</v>
      </c>
      <c r="E40" s="45">
        <v>212</v>
      </c>
      <c r="F40" s="76">
        <v>2</v>
      </c>
      <c r="G40" s="45">
        <v>1</v>
      </c>
      <c r="H40" s="77">
        <v>0.80800000000000005</v>
      </c>
      <c r="I40" s="45">
        <v>138</v>
      </c>
      <c r="J40" s="76">
        <v>2</v>
      </c>
      <c r="K40" s="45">
        <v>1</v>
      </c>
      <c r="L40" s="77">
        <v>0.68400000000000005</v>
      </c>
    </row>
    <row r="41" spans="1:12">
      <c r="A41" s="45">
        <v>21</v>
      </c>
      <c r="B41" s="76">
        <v>3</v>
      </c>
      <c r="C41" s="45">
        <v>26</v>
      </c>
      <c r="D41" s="77">
        <v>0.32300000000000001</v>
      </c>
      <c r="E41" s="45">
        <v>216</v>
      </c>
      <c r="F41" s="76">
        <v>2</v>
      </c>
      <c r="G41" s="45">
        <v>1</v>
      </c>
      <c r="H41" s="77">
        <v>0.80800000000000005</v>
      </c>
      <c r="I41" s="45">
        <v>141</v>
      </c>
      <c r="J41" s="76">
        <v>2</v>
      </c>
      <c r="K41" s="45">
        <v>1</v>
      </c>
      <c r="L41" s="77">
        <v>0.68400000000000005</v>
      </c>
    </row>
    <row r="42" spans="1:12">
      <c r="A42" s="45">
        <v>22</v>
      </c>
      <c r="B42" s="76">
        <v>3</v>
      </c>
      <c r="C42" s="45">
        <v>26</v>
      </c>
      <c r="D42" s="77">
        <v>0.32300000000000001</v>
      </c>
      <c r="E42" s="45">
        <v>217</v>
      </c>
      <c r="F42" s="76">
        <v>2</v>
      </c>
      <c r="G42" s="45">
        <v>1</v>
      </c>
      <c r="H42" s="77">
        <v>0.80800000000000005</v>
      </c>
      <c r="I42" s="45">
        <v>142</v>
      </c>
      <c r="J42" s="76">
        <v>2</v>
      </c>
      <c r="K42" s="45">
        <v>1</v>
      </c>
      <c r="L42" s="77">
        <v>0.68400000000000005</v>
      </c>
    </row>
    <row r="43" spans="1:12">
      <c r="A43" s="45">
        <v>24</v>
      </c>
      <c r="B43" s="76">
        <v>3</v>
      </c>
      <c r="C43" s="45">
        <v>26</v>
      </c>
      <c r="D43" s="77">
        <v>0.32300000000000001</v>
      </c>
      <c r="E43" s="45">
        <v>219</v>
      </c>
      <c r="F43" s="76">
        <v>2</v>
      </c>
      <c r="G43" s="45">
        <v>1</v>
      </c>
      <c r="H43" s="77">
        <v>0.80800000000000005</v>
      </c>
      <c r="I43" s="45">
        <v>144</v>
      </c>
      <c r="J43" s="76">
        <v>2</v>
      </c>
      <c r="K43" s="45">
        <v>1</v>
      </c>
      <c r="L43" s="77">
        <v>0.68400000000000005</v>
      </c>
    </row>
    <row r="44" spans="1:12">
      <c r="A44" s="45">
        <v>25</v>
      </c>
      <c r="B44" s="76">
        <v>3</v>
      </c>
      <c r="C44" s="45">
        <v>26</v>
      </c>
      <c r="D44" s="77">
        <v>0.32300000000000001</v>
      </c>
      <c r="E44" s="45">
        <v>229</v>
      </c>
      <c r="F44" s="76">
        <v>2</v>
      </c>
      <c r="G44" s="45">
        <v>1</v>
      </c>
      <c r="H44" s="77">
        <v>0.80800000000000005</v>
      </c>
      <c r="I44" s="45">
        <v>147</v>
      </c>
      <c r="J44" s="76">
        <v>2</v>
      </c>
      <c r="K44" s="45">
        <v>1</v>
      </c>
      <c r="L44" s="77">
        <v>0.68400000000000005</v>
      </c>
    </row>
    <row r="45" spans="1:12">
      <c r="A45" s="45">
        <v>27</v>
      </c>
      <c r="B45" s="76">
        <v>3</v>
      </c>
      <c r="C45" s="45">
        <v>26</v>
      </c>
      <c r="D45" s="77">
        <v>0.32300000000000001</v>
      </c>
      <c r="E45" s="45">
        <v>234</v>
      </c>
      <c r="F45" s="76">
        <v>2</v>
      </c>
      <c r="G45" s="45">
        <v>1</v>
      </c>
      <c r="H45" s="77">
        <v>0.80800000000000005</v>
      </c>
      <c r="I45" s="45">
        <v>150</v>
      </c>
      <c r="J45" s="76">
        <v>2</v>
      </c>
      <c r="K45" s="45">
        <v>1</v>
      </c>
      <c r="L45" s="77">
        <v>0.68400000000000005</v>
      </c>
    </row>
    <row r="46" spans="1:12">
      <c r="A46" s="45">
        <v>28</v>
      </c>
      <c r="B46" s="76">
        <v>3</v>
      </c>
      <c r="C46" s="45">
        <v>26</v>
      </c>
      <c r="D46" s="77">
        <v>0.32300000000000001</v>
      </c>
      <c r="E46" s="45">
        <v>241</v>
      </c>
      <c r="F46" s="76">
        <v>2</v>
      </c>
      <c r="G46" s="45">
        <v>1</v>
      </c>
      <c r="H46" s="77">
        <v>0.80800000000000005</v>
      </c>
      <c r="I46" s="45">
        <v>152</v>
      </c>
      <c r="J46" s="76">
        <v>2</v>
      </c>
      <c r="K46" s="45">
        <v>1</v>
      </c>
      <c r="L46" s="77">
        <v>0.68400000000000005</v>
      </c>
    </row>
    <row r="47" spans="1:12">
      <c r="A47" s="45">
        <v>30</v>
      </c>
      <c r="B47" s="76">
        <v>3</v>
      </c>
      <c r="C47" s="45">
        <v>26</v>
      </c>
      <c r="D47" s="77">
        <v>0.32300000000000001</v>
      </c>
      <c r="E47" s="45">
        <v>243</v>
      </c>
      <c r="F47" s="76">
        <v>2</v>
      </c>
      <c r="G47" s="45">
        <v>1</v>
      </c>
      <c r="H47" s="77">
        <v>0.80800000000000005</v>
      </c>
      <c r="I47" s="45">
        <v>158</v>
      </c>
      <c r="J47" s="76">
        <v>2</v>
      </c>
      <c r="K47" s="45">
        <v>1</v>
      </c>
      <c r="L47" s="77">
        <v>0.68400000000000005</v>
      </c>
    </row>
    <row r="48" spans="1:12">
      <c r="A48" s="45">
        <v>31</v>
      </c>
      <c r="B48" s="76">
        <v>3</v>
      </c>
      <c r="C48" s="45">
        <v>26</v>
      </c>
      <c r="D48" s="77">
        <v>0.32300000000000001</v>
      </c>
      <c r="E48" s="45">
        <v>250</v>
      </c>
      <c r="F48" s="76">
        <v>2</v>
      </c>
      <c r="G48" s="45">
        <v>1</v>
      </c>
      <c r="H48" s="77">
        <v>0.80800000000000005</v>
      </c>
      <c r="I48" s="45">
        <v>159</v>
      </c>
      <c r="J48" s="76">
        <v>2</v>
      </c>
      <c r="K48" s="45">
        <v>1</v>
      </c>
      <c r="L48" s="77">
        <v>0.68400000000000005</v>
      </c>
    </row>
    <row r="49" spans="1:12">
      <c r="A49" s="45">
        <v>32</v>
      </c>
      <c r="B49" s="76">
        <v>3</v>
      </c>
      <c r="C49" s="45">
        <v>26</v>
      </c>
      <c r="D49" s="77">
        <v>0.32300000000000001</v>
      </c>
      <c r="E49" s="45">
        <v>252</v>
      </c>
      <c r="F49" s="76">
        <v>2</v>
      </c>
      <c r="G49" s="45">
        <v>1</v>
      </c>
      <c r="H49" s="77">
        <v>0.80800000000000005</v>
      </c>
      <c r="I49" s="45">
        <v>161</v>
      </c>
      <c r="J49" s="76">
        <v>2</v>
      </c>
      <c r="K49" s="45">
        <v>1</v>
      </c>
      <c r="L49" s="77">
        <v>0.68400000000000005</v>
      </c>
    </row>
    <row r="50" spans="1:12">
      <c r="A50" s="45">
        <v>33</v>
      </c>
      <c r="B50" s="76">
        <v>3</v>
      </c>
      <c r="C50" s="45">
        <v>26</v>
      </c>
      <c r="D50" s="77">
        <v>0.32300000000000001</v>
      </c>
      <c r="E50" s="45">
        <v>256</v>
      </c>
      <c r="F50" s="76">
        <v>2</v>
      </c>
      <c r="G50" s="45">
        <v>1</v>
      </c>
      <c r="H50" s="77">
        <v>0.80800000000000005</v>
      </c>
      <c r="I50" s="45">
        <v>164</v>
      </c>
      <c r="J50" s="76">
        <v>2</v>
      </c>
      <c r="K50" s="45">
        <v>1</v>
      </c>
      <c r="L50" s="77">
        <v>0.68400000000000005</v>
      </c>
    </row>
    <row r="51" spans="1:12">
      <c r="A51" s="45">
        <v>34</v>
      </c>
      <c r="B51" s="76">
        <v>3</v>
      </c>
      <c r="C51" s="45">
        <v>26</v>
      </c>
      <c r="D51" s="77">
        <v>0.32300000000000001</v>
      </c>
      <c r="E51" s="45">
        <v>262</v>
      </c>
      <c r="F51" s="76">
        <v>2</v>
      </c>
      <c r="G51" s="45">
        <v>1</v>
      </c>
      <c r="H51" s="77">
        <v>0.80800000000000005</v>
      </c>
      <c r="I51" s="45">
        <v>167</v>
      </c>
      <c r="J51" s="76">
        <v>2</v>
      </c>
      <c r="K51" s="45">
        <v>1</v>
      </c>
      <c r="L51" s="77">
        <v>0.68400000000000005</v>
      </c>
    </row>
    <row r="52" spans="1:12">
      <c r="A52" s="45">
        <v>35</v>
      </c>
      <c r="B52" s="76">
        <v>3</v>
      </c>
      <c r="C52" s="45">
        <v>26</v>
      </c>
      <c r="D52" s="77">
        <v>0.32300000000000001</v>
      </c>
      <c r="E52" s="45">
        <v>265</v>
      </c>
      <c r="F52" s="76">
        <v>2</v>
      </c>
      <c r="G52" s="45">
        <v>1</v>
      </c>
      <c r="H52" s="77">
        <v>0.80800000000000005</v>
      </c>
      <c r="I52" s="45">
        <v>169</v>
      </c>
      <c r="J52" s="76">
        <v>2</v>
      </c>
      <c r="K52" s="45">
        <v>1</v>
      </c>
      <c r="L52" s="77">
        <v>0.68400000000000005</v>
      </c>
    </row>
    <row r="53" spans="1:12">
      <c r="A53" s="45">
        <v>36</v>
      </c>
      <c r="B53" s="76">
        <v>3</v>
      </c>
      <c r="C53" s="45">
        <v>26</v>
      </c>
      <c r="D53" s="77">
        <v>0.32300000000000001</v>
      </c>
      <c r="E53" s="45">
        <v>266</v>
      </c>
      <c r="F53" s="76">
        <v>2</v>
      </c>
      <c r="G53" s="45">
        <v>1</v>
      </c>
      <c r="H53" s="77">
        <v>0.80800000000000005</v>
      </c>
      <c r="I53" s="45">
        <v>175</v>
      </c>
      <c r="J53" s="76">
        <v>2</v>
      </c>
      <c r="K53" s="45">
        <v>1</v>
      </c>
      <c r="L53" s="77">
        <v>0.68400000000000005</v>
      </c>
    </row>
    <row r="54" spans="1:12">
      <c r="A54" s="45">
        <v>37</v>
      </c>
      <c r="B54" s="76">
        <v>3</v>
      </c>
      <c r="C54" s="45">
        <v>26</v>
      </c>
      <c r="D54" s="77">
        <v>0.32300000000000001</v>
      </c>
      <c r="E54" s="45">
        <v>269</v>
      </c>
      <c r="F54" s="76">
        <v>2</v>
      </c>
      <c r="G54" s="45">
        <v>1</v>
      </c>
      <c r="H54" s="77">
        <v>0.80800000000000005</v>
      </c>
      <c r="I54" s="45">
        <v>176</v>
      </c>
      <c r="J54" s="76">
        <v>2</v>
      </c>
      <c r="K54" s="45">
        <v>1</v>
      </c>
      <c r="L54" s="77">
        <v>0.68400000000000005</v>
      </c>
    </row>
    <row r="55" spans="1:12">
      <c r="A55" s="45">
        <v>39</v>
      </c>
      <c r="B55" s="76">
        <v>3</v>
      </c>
      <c r="C55" s="45">
        <v>26</v>
      </c>
      <c r="D55" s="77">
        <v>0.32300000000000001</v>
      </c>
      <c r="E55" s="45">
        <v>278</v>
      </c>
      <c r="F55" s="76">
        <v>2</v>
      </c>
      <c r="G55" s="45">
        <v>1</v>
      </c>
      <c r="H55" s="77">
        <v>0.80800000000000005</v>
      </c>
      <c r="I55" s="45">
        <v>182</v>
      </c>
      <c r="J55" s="76">
        <v>2</v>
      </c>
      <c r="K55" s="45">
        <v>1</v>
      </c>
      <c r="L55" s="77">
        <v>0.68400000000000005</v>
      </c>
    </row>
    <row r="56" spans="1:12">
      <c r="A56" s="45">
        <v>41</v>
      </c>
      <c r="B56" s="76">
        <v>3</v>
      </c>
      <c r="C56" s="45">
        <v>26</v>
      </c>
      <c r="D56" s="77">
        <v>0.32300000000000001</v>
      </c>
      <c r="E56" s="45">
        <v>279</v>
      </c>
      <c r="F56" s="76">
        <v>2</v>
      </c>
      <c r="G56" s="45">
        <v>1</v>
      </c>
      <c r="H56" s="77">
        <v>0.80800000000000005</v>
      </c>
      <c r="I56" s="45">
        <v>187</v>
      </c>
      <c r="J56" s="76">
        <v>2</v>
      </c>
      <c r="K56" s="45">
        <v>1</v>
      </c>
      <c r="L56" s="77">
        <v>0.68400000000000005</v>
      </c>
    </row>
    <row r="57" spans="1:12">
      <c r="A57" s="45">
        <v>43</v>
      </c>
      <c r="B57" s="76">
        <v>3</v>
      </c>
      <c r="C57" s="45">
        <v>26</v>
      </c>
      <c r="D57" s="77">
        <v>0.32300000000000001</v>
      </c>
      <c r="E57" s="45">
        <v>281</v>
      </c>
      <c r="F57" s="76">
        <v>2</v>
      </c>
      <c r="G57" s="45">
        <v>1</v>
      </c>
      <c r="H57" s="77">
        <v>0.80800000000000005</v>
      </c>
      <c r="I57" s="45">
        <v>188</v>
      </c>
      <c r="J57" s="76">
        <v>2</v>
      </c>
      <c r="K57" s="45">
        <v>1</v>
      </c>
      <c r="L57" s="77">
        <v>0.68400000000000005</v>
      </c>
    </row>
    <row r="58" spans="1:12">
      <c r="A58" s="45">
        <v>44</v>
      </c>
      <c r="B58" s="76">
        <v>3</v>
      </c>
      <c r="C58" s="45">
        <v>26</v>
      </c>
      <c r="D58" s="77">
        <v>0.32300000000000001</v>
      </c>
      <c r="E58" s="45">
        <v>282</v>
      </c>
      <c r="F58" s="76">
        <v>2</v>
      </c>
      <c r="G58" s="45">
        <v>1</v>
      </c>
      <c r="H58" s="77">
        <v>0.80800000000000005</v>
      </c>
      <c r="I58" s="45">
        <v>190</v>
      </c>
      <c r="J58" s="76">
        <v>2</v>
      </c>
      <c r="K58" s="45">
        <v>1</v>
      </c>
      <c r="L58" s="77">
        <v>0.68400000000000005</v>
      </c>
    </row>
    <row r="59" spans="1:12">
      <c r="A59" s="45">
        <v>45</v>
      </c>
      <c r="B59" s="76">
        <v>3</v>
      </c>
      <c r="C59" s="45">
        <v>26</v>
      </c>
      <c r="D59" s="77">
        <v>0.32300000000000001</v>
      </c>
      <c r="E59" s="45">
        <v>283</v>
      </c>
      <c r="F59" s="76">
        <v>2</v>
      </c>
      <c r="G59" s="45">
        <v>1</v>
      </c>
      <c r="H59" s="77">
        <v>0.80800000000000005</v>
      </c>
      <c r="I59" s="45">
        <v>195</v>
      </c>
      <c r="J59" s="76">
        <v>2</v>
      </c>
      <c r="K59" s="45">
        <v>1</v>
      </c>
      <c r="L59" s="77">
        <v>0.68400000000000005</v>
      </c>
    </row>
    <row r="60" spans="1:12">
      <c r="A60" s="45">
        <v>47</v>
      </c>
      <c r="B60" s="76">
        <v>3</v>
      </c>
      <c r="C60" s="45">
        <v>26</v>
      </c>
      <c r="D60" s="77">
        <v>0.32300000000000001</v>
      </c>
      <c r="E60" s="45">
        <v>288</v>
      </c>
      <c r="F60" s="76">
        <v>2</v>
      </c>
      <c r="G60" s="45">
        <v>1</v>
      </c>
      <c r="H60" s="77">
        <v>0.80800000000000005</v>
      </c>
      <c r="I60" s="45">
        <v>197</v>
      </c>
      <c r="J60" s="76">
        <v>2</v>
      </c>
      <c r="K60" s="45">
        <v>1</v>
      </c>
      <c r="L60" s="77">
        <v>0.68400000000000005</v>
      </c>
    </row>
    <row r="61" spans="1:12">
      <c r="A61" s="45">
        <v>48</v>
      </c>
      <c r="B61" s="76">
        <v>3</v>
      </c>
      <c r="C61" s="45">
        <v>26</v>
      </c>
      <c r="D61" s="77">
        <v>0.32300000000000001</v>
      </c>
      <c r="E61" s="45">
        <v>291</v>
      </c>
      <c r="F61" s="76">
        <v>2</v>
      </c>
      <c r="G61" s="45">
        <v>1</v>
      </c>
      <c r="H61" s="77">
        <v>0.80800000000000005</v>
      </c>
      <c r="I61" s="45">
        <v>198</v>
      </c>
      <c r="J61" s="76">
        <v>2</v>
      </c>
      <c r="K61" s="45">
        <v>1</v>
      </c>
      <c r="L61" s="77">
        <v>0.68400000000000005</v>
      </c>
    </row>
    <row r="62" spans="1:12">
      <c r="A62" s="45">
        <v>51</v>
      </c>
      <c r="B62" s="76">
        <v>3</v>
      </c>
      <c r="C62" s="45">
        <v>26</v>
      </c>
      <c r="D62" s="77">
        <v>0.32300000000000001</v>
      </c>
      <c r="E62" s="45">
        <v>301</v>
      </c>
      <c r="F62" s="76">
        <v>2</v>
      </c>
      <c r="G62" s="45">
        <v>1</v>
      </c>
      <c r="H62" s="77">
        <v>0.80800000000000005</v>
      </c>
      <c r="I62" s="45">
        <v>203</v>
      </c>
      <c r="J62" s="76">
        <v>2</v>
      </c>
      <c r="K62" s="45">
        <v>1</v>
      </c>
      <c r="L62" s="77">
        <v>0.68400000000000005</v>
      </c>
    </row>
    <row r="63" spans="1:12">
      <c r="A63" s="45">
        <v>52</v>
      </c>
      <c r="B63" s="76">
        <v>3</v>
      </c>
      <c r="C63" s="45">
        <v>26</v>
      </c>
      <c r="D63" s="77">
        <v>0.32300000000000001</v>
      </c>
      <c r="E63" s="45">
        <v>302</v>
      </c>
      <c r="F63" s="76">
        <v>2</v>
      </c>
      <c r="G63" s="45">
        <v>1</v>
      </c>
      <c r="H63" s="77">
        <v>0.80800000000000005</v>
      </c>
      <c r="I63" s="45">
        <v>206</v>
      </c>
      <c r="J63" s="76">
        <v>2</v>
      </c>
      <c r="K63" s="45">
        <v>1</v>
      </c>
      <c r="L63" s="77">
        <v>0.68400000000000005</v>
      </c>
    </row>
    <row r="64" spans="1:12">
      <c r="A64" s="45">
        <v>53</v>
      </c>
      <c r="B64" s="76">
        <v>3</v>
      </c>
      <c r="C64" s="45">
        <v>26</v>
      </c>
      <c r="D64" s="77">
        <v>0.32300000000000001</v>
      </c>
      <c r="E64" s="45">
        <v>310</v>
      </c>
      <c r="F64" s="76">
        <v>2</v>
      </c>
      <c r="G64" s="45">
        <v>1</v>
      </c>
      <c r="H64" s="77">
        <v>0.80800000000000005</v>
      </c>
      <c r="I64" s="45">
        <v>207</v>
      </c>
      <c r="J64" s="76">
        <v>2</v>
      </c>
      <c r="K64" s="45">
        <v>1</v>
      </c>
      <c r="L64" s="77">
        <v>0.68400000000000005</v>
      </c>
    </row>
    <row r="65" spans="1:12">
      <c r="A65" s="45">
        <v>55</v>
      </c>
      <c r="B65" s="76">
        <v>3</v>
      </c>
      <c r="C65" s="45">
        <v>26</v>
      </c>
      <c r="D65" s="77">
        <v>0.32300000000000001</v>
      </c>
      <c r="E65" s="45">
        <v>325</v>
      </c>
      <c r="F65" s="76">
        <v>2</v>
      </c>
      <c r="G65" s="45">
        <v>1</v>
      </c>
      <c r="H65" s="77">
        <v>0.80800000000000005</v>
      </c>
      <c r="I65" s="45">
        <v>214</v>
      </c>
      <c r="J65" s="76">
        <v>2</v>
      </c>
      <c r="K65" s="45">
        <v>1</v>
      </c>
      <c r="L65" s="77">
        <v>0.68400000000000005</v>
      </c>
    </row>
    <row r="66" spans="1:12">
      <c r="A66" s="45">
        <v>56</v>
      </c>
      <c r="B66" s="76">
        <v>3</v>
      </c>
      <c r="C66" s="45">
        <v>26</v>
      </c>
      <c r="D66" s="77">
        <v>0.32300000000000001</v>
      </c>
      <c r="E66" s="45">
        <v>326</v>
      </c>
      <c r="F66" s="76">
        <v>2</v>
      </c>
      <c r="G66" s="45">
        <v>1</v>
      </c>
      <c r="H66" s="77">
        <v>0.80800000000000005</v>
      </c>
      <c r="I66" s="45">
        <v>216</v>
      </c>
      <c r="J66" s="76">
        <v>2</v>
      </c>
      <c r="K66" s="45">
        <v>1</v>
      </c>
      <c r="L66" s="77">
        <v>0.68400000000000005</v>
      </c>
    </row>
    <row r="67" spans="1:12">
      <c r="A67" s="45">
        <v>57</v>
      </c>
      <c r="B67" s="76">
        <v>3</v>
      </c>
      <c r="C67" s="45">
        <v>26</v>
      </c>
      <c r="D67" s="77">
        <v>0.32300000000000001</v>
      </c>
      <c r="E67" s="45">
        <v>333</v>
      </c>
      <c r="F67" s="76">
        <v>2</v>
      </c>
      <c r="G67" s="45">
        <v>1</v>
      </c>
      <c r="H67" s="77">
        <v>0.80800000000000005</v>
      </c>
      <c r="I67" s="45">
        <v>217</v>
      </c>
      <c r="J67" s="76">
        <v>2</v>
      </c>
      <c r="K67" s="45">
        <v>1</v>
      </c>
      <c r="L67" s="77">
        <v>0.68400000000000005</v>
      </c>
    </row>
    <row r="68" spans="1:12">
      <c r="A68" s="45">
        <v>63</v>
      </c>
      <c r="B68" s="76">
        <v>3</v>
      </c>
      <c r="C68" s="45">
        <v>26</v>
      </c>
      <c r="D68" s="77">
        <v>0.32300000000000001</v>
      </c>
      <c r="E68" s="45">
        <v>337</v>
      </c>
      <c r="F68" s="76">
        <v>2</v>
      </c>
      <c r="G68" s="45">
        <v>1</v>
      </c>
      <c r="H68" s="77">
        <v>0.80800000000000005</v>
      </c>
      <c r="I68" s="45">
        <v>218</v>
      </c>
      <c r="J68" s="76">
        <v>2</v>
      </c>
      <c r="K68" s="45">
        <v>1</v>
      </c>
      <c r="L68" s="77">
        <v>0.68400000000000005</v>
      </c>
    </row>
    <row r="69" spans="1:12">
      <c r="A69" s="45">
        <v>67</v>
      </c>
      <c r="B69" s="76">
        <v>3</v>
      </c>
      <c r="C69" s="45">
        <v>26</v>
      </c>
      <c r="D69" s="77">
        <v>0.32300000000000001</v>
      </c>
      <c r="E69" s="45">
        <v>346</v>
      </c>
      <c r="F69" s="76">
        <v>2</v>
      </c>
      <c r="G69" s="45">
        <v>1</v>
      </c>
      <c r="H69" s="77">
        <v>0.80800000000000005</v>
      </c>
      <c r="I69" s="45">
        <v>219</v>
      </c>
      <c r="J69" s="76">
        <v>2</v>
      </c>
      <c r="K69" s="45">
        <v>1</v>
      </c>
      <c r="L69" s="77">
        <v>0.68400000000000005</v>
      </c>
    </row>
    <row r="70" spans="1:12">
      <c r="A70" s="45">
        <v>69</v>
      </c>
      <c r="B70" s="76">
        <v>3</v>
      </c>
      <c r="C70" s="45">
        <v>26</v>
      </c>
      <c r="D70" s="77">
        <v>0.32300000000000001</v>
      </c>
      <c r="E70" s="45">
        <v>357</v>
      </c>
      <c r="F70" s="76">
        <v>2</v>
      </c>
      <c r="G70" s="45">
        <v>1</v>
      </c>
      <c r="H70" s="77">
        <v>0.80800000000000005</v>
      </c>
      <c r="I70" s="45">
        <v>220</v>
      </c>
      <c r="J70" s="76">
        <v>2</v>
      </c>
      <c r="K70" s="45">
        <v>1</v>
      </c>
      <c r="L70" s="77">
        <v>0.68400000000000005</v>
      </c>
    </row>
    <row r="71" spans="1:12">
      <c r="A71" s="45">
        <v>70</v>
      </c>
      <c r="B71" s="76">
        <v>3</v>
      </c>
      <c r="C71" s="45">
        <v>26</v>
      </c>
      <c r="D71" s="77">
        <v>0.32300000000000001</v>
      </c>
      <c r="E71" s="45">
        <v>360</v>
      </c>
      <c r="F71" s="76">
        <v>2</v>
      </c>
      <c r="G71" s="45">
        <v>1</v>
      </c>
      <c r="H71" s="77">
        <v>0.80800000000000005</v>
      </c>
      <c r="I71" s="45">
        <v>221</v>
      </c>
      <c r="J71" s="76">
        <v>2</v>
      </c>
      <c r="K71" s="45">
        <v>1</v>
      </c>
      <c r="L71" s="77">
        <v>0.68400000000000005</v>
      </c>
    </row>
    <row r="72" spans="1:12">
      <c r="A72" s="45">
        <v>71</v>
      </c>
      <c r="B72" s="76">
        <v>3</v>
      </c>
      <c r="C72" s="45">
        <v>26</v>
      </c>
      <c r="D72" s="77">
        <v>0.32300000000000001</v>
      </c>
      <c r="E72" s="45">
        <v>366</v>
      </c>
      <c r="F72" s="76">
        <v>2</v>
      </c>
      <c r="G72" s="45">
        <v>1</v>
      </c>
      <c r="H72" s="77">
        <v>0.80800000000000005</v>
      </c>
      <c r="I72" s="45">
        <v>224</v>
      </c>
      <c r="J72" s="76">
        <v>2</v>
      </c>
      <c r="K72" s="45">
        <v>1</v>
      </c>
      <c r="L72" s="77">
        <v>0.68400000000000005</v>
      </c>
    </row>
    <row r="73" spans="1:12">
      <c r="A73" s="45">
        <v>72</v>
      </c>
      <c r="B73" s="76">
        <v>3</v>
      </c>
      <c r="C73" s="45">
        <v>26</v>
      </c>
      <c r="D73" s="77">
        <v>0.32300000000000001</v>
      </c>
      <c r="E73" s="45">
        <v>372</v>
      </c>
      <c r="F73" s="76">
        <v>2</v>
      </c>
      <c r="G73" s="45">
        <v>1</v>
      </c>
      <c r="H73" s="77">
        <v>0.80800000000000005</v>
      </c>
      <c r="I73" s="45">
        <v>226</v>
      </c>
      <c r="J73" s="76">
        <v>2</v>
      </c>
      <c r="K73" s="45">
        <v>1</v>
      </c>
      <c r="L73" s="77">
        <v>0.68400000000000005</v>
      </c>
    </row>
    <row r="74" spans="1:12">
      <c r="A74" s="45">
        <v>73</v>
      </c>
      <c r="B74" s="76">
        <v>3</v>
      </c>
      <c r="C74" s="45">
        <v>26</v>
      </c>
      <c r="D74" s="77">
        <v>0.32300000000000001</v>
      </c>
      <c r="E74" s="45">
        <v>1</v>
      </c>
      <c r="F74" s="76">
        <v>1</v>
      </c>
      <c r="G74" s="45">
        <v>73</v>
      </c>
      <c r="H74" s="77">
        <v>0</v>
      </c>
      <c r="I74" s="45">
        <v>228</v>
      </c>
      <c r="J74" s="76">
        <v>2</v>
      </c>
      <c r="K74" s="45">
        <v>1</v>
      </c>
      <c r="L74" s="77">
        <v>0.68400000000000005</v>
      </c>
    </row>
    <row r="75" spans="1:12">
      <c r="A75" s="45">
        <v>76</v>
      </c>
      <c r="B75" s="76">
        <v>3</v>
      </c>
      <c r="C75" s="45">
        <v>26</v>
      </c>
      <c r="D75" s="77">
        <v>0.32300000000000001</v>
      </c>
      <c r="E75" s="45">
        <v>2</v>
      </c>
      <c r="F75" s="76">
        <v>1</v>
      </c>
      <c r="G75" s="45">
        <v>73</v>
      </c>
      <c r="H75" s="77">
        <v>0</v>
      </c>
      <c r="I75" s="45">
        <v>229</v>
      </c>
      <c r="J75" s="76">
        <v>2</v>
      </c>
      <c r="K75" s="45">
        <v>1</v>
      </c>
      <c r="L75" s="77">
        <v>0.68400000000000005</v>
      </c>
    </row>
    <row r="76" spans="1:12">
      <c r="A76" s="45">
        <v>77</v>
      </c>
      <c r="B76" s="76">
        <v>3</v>
      </c>
      <c r="C76" s="45">
        <v>26</v>
      </c>
      <c r="D76" s="77">
        <v>0.32300000000000001</v>
      </c>
      <c r="E76" s="45">
        <v>3</v>
      </c>
      <c r="F76" s="76">
        <v>1</v>
      </c>
      <c r="G76" s="45">
        <v>73</v>
      </c>
      <c r="H76" s="77">
        <v>0</v>
      </c>
      <c r="I76" s="45">
        <v>234</v>
      </c>
      <c r="J76" s="76">
        <v>2</v>
      </c>
      <c r="K76" s="45">
        <v>1</v>
      </c>
      <c r="L76" s="77">
        <v>0.68400000000000005</v>
      </c>
    </row>
    <row r="77" spans="1:12">
      <c r="A77" s="45">
        <v>81</v>
      </c>
      <c r="B77" s="76">
        <v>3</v>
      </c>
      <c r="C77" s="45">
        <v>26</v>
      </c>
      <c r="D77" s="77">
        <v>0.32300000000000001</v>
      </c>
      <c r="E77" s="45">
        <v>4</v>
      </c>
      <c r="F77" s="76">
        <v>1</v>
      </c>
      <c r="G77" s="45">
        <v>73</v>
      </c>
      <c r="H77" s="77">
        <v>0</v>
      </c>
      <c r="I77" s="45">
        <v>236</v>
      </c>
      <c r="J77" s="76">
        <v>2</v>
      </c>
      <c r="K77" s="45">
        <v>1</v>
      </c>
      <c r="L77" s="77">
        <v>0.68400000000000005</v>
      </c>
    </row>
    <row r="78" spans="1:12">
      <c r="A78" s="45">
        <v>83</v>
      </c>
      <c r="B78" s="76">
        <v>3</v>
      </c>
      <c r="C78" s="45">
        <v>26</v>
      </c>
      <c r="D78" s="77">
        <v>0.32300000000000001</v>
      </c>
      <c r="E78" s="45">
        <v>5</v>
      </c>
      <c r="F78" s="76">
        <v>1</v>
      </c>
      <c r="G78" s="45">
        <v>73</v>
      </c>
      <c r="H78" s="77">
        <v>0</v>
      </c>
      <c r="I78" s="45">
        <v>237</v>
      </c>
      <c r="J78" s="76">
        <v>2</v>
      </c>
      <c r="K78" s="45">
        <v>1</v>
      </c>
      <c r="L78" s="77">
        <v>0.68400000000000005</v>
      </c>
    </row>
    <row r="79" spans="1:12">
      <c r="A79" s="45">
        <v>84</v>
      </c>
      <c r="B79" s="76">
        <v>3</v>
      </c>
      <c r="C79" s="45">
        <v>26</v>
      </c>
      <c r="D79" s="77">
        <v>0.32300000000000001</v>
      </c>
      <c r="E79" s="45">
        <v>6</v>
      </c>
      <c r="F79" s="76">
        <v>1</v>
      </c>
      <c r="G79" s="45">
        <v>73</v>
      </c>
      <c r="H79" s="77">
        <v>0</v>
      </c>
      <c r="I79" s="45">
        <v>239</v>
      </c>
      <c r="J79" s="76">
        <v>2</v>
      </c>
      <c r="K79" s="45">
        <v>1</v>
      </c>
      <c r="L79" s="77">
        <v>0.68400000000000005</v>
      </c>
    </row>
    <row r="80" spans="1:12">
      <c r="A80" s="45">
        <v>85</v>
      </c>
      <c r="B80" s="76">
        <v>3</v>
      </c>
      <c r="C80" s="45">
        <v>26</v>
      </c>
      <c r="D80" s="77">
        <v>0.32300000000000001</v>
      </c>
      <c r="E80" s="45">
        <v>8</v>
      </c>
      <c r="F80" s="76">
        <v>1</v>
      </c>
      <c r="G80" s="45">
        <v>73</v>
      </c>
      <c r="H80" s="77">
        <v>0</v>
      </c>
      <c r="I80" s="45">
        <v>241</v>
      </c>
      <c r="J80" s="76">
        <v>2</v>
      </c>
      <c r="K80" s="45">
        <v>1</v>
      </c>
      <c r="L80" s="77">
        <v>0.68400000000000005</v>
      </c>
    </row>
    <row r="81" spans="1:12">
      <c r="A81" s="45">
        <v>89</v>
      </c>
      <c r="B81" s="76">
        <v>3</v>
      </c>
      <c r="C81" s="45">
        <v>26</v>
      </c>
      <c r="D81" s="77">
        <v>0.32300000000000001</v>
      </c>
      <c r="E81" s="45">
        <v>9</v>
      </c>
      <c r="F81" s="76">
        <v>1</v>
      </c>
      <c r="G81" s="45">
        <v>73</v>
      </c>
      <c r="H81" s="77">
        <v>0</v>
      </c>
      <c r="I81" s="45">
        <v>242</v>
      </c>
      <c r="J81" s="76">
        <v>2</v>
      </c>
      <c r="K81" s="45">
        <v>1</v>
      </c>
      <c r="L81" s="77">
        <v>0.68400000000000005</v>
      </c>
    </row>
    <row r="82" spans="1:12">
      <c r="A82" s="45">
        <v>93</v>
      </c>
      <c r="B82" s="76">
        <v>3</v>
      </c>
      <c r="C82" s="45">
        <v>26</v>
      </c>
      <c r="D82" s="77">
        <v>0.32300000000000001</v>
      </c>
      <c r="E82" s="45">
        <v>12</v>
      </c>
      <c r="F82" s="76">
        <v>1</v>
      </c>
      <c r="G82" s="45">
        <v>73</v>
      </c>
      <c r="H82" s="77">
        <v>0</v>
      </c>
      <c r="I82" s="45">
        <v>243</v>
      </c>
      <c r="J82" s="76">
        <v>2</v>
      </c>
      <c r="K82" s="45">
        <v>1</v>
      </c>
      <c r="L82" s="77">
        <v>0.68400000000000005</v>
      </c>
    </row>
    <row r="83" spans="1:12">
      <c r="A83" s="45">
        <v>94</v>
      </c>
      <c r="B83" s="76">
        <v>3</v>
      </c>
      <c r="C83" s="45">
        <v>26</v>
      </c>
      <c r="D83" s="77">
        <v>0.32300000000000001</v>
      </c>
      <c r="E83" s="45">
        <v>13</v>
      </c>
      <c r="F83" s="76">
        <v>1</v>
      </c>
      <c r="G83" s="45">
        <v>73</v>
      </c>
      <c r="H83" s="77">
        <v>0</v>
      </c>
      <c r="I83" s="45">
        <v>244</v>
      </c>
      <c r="J83" s="76">
        <v>2</v>
      </c>
      <c r="K83" s="45">
        <v>1</v>
      </c>
      <c r="L83" s="77">
        <v>0.68400000000000005</v>
      </c>
    </row>
    <row r="84" spans="1:12">
      <c r="A84" s="45">
        <v>95</v>
      </c>
      <c r="B84" s="76">
        <v>3</v>
      </c>
      <c r="C84" s="45">
        <v>26</v>
      </c>
      <c r="D84" s="77">
        <v>0.32300000000000001</v>
      </c>
      <c r="E84" s="45">
        <v>14</v>
      </c>
      <c r="F84" s="76">
        <v>1</v>
      </c>
      <c r="G84" s="45">
        <v>73</v>
      </c>
      <c r="H84" s="77">
        <v>0</v>
      </c>
      <c r="I84" s="45">
        <v>247</v>
      </c>
      <c r="J84" s="76">
        <v>2</v>
      </c>
      <c r="K84" s="45">
        <v>1</v>
      </c>
      <c r="L84" s="77">
        <v>0.68400000000000005</v>
      </c>
    </row>
    <row r="85" spans="1:12">
      <c r="A85" s="45">
        <v>96</v>
      </c>
      <c r="B85" s="76">
        <v>3</v>
      </c>
      <c r="C85" s="45">
        <v>26</v>
      </c>
      <c r="D85" s="77">
        <v>0.32300000000000001</v>
      </c>
      <c r="E85" s="45">
        <v>15</v>
      </c>
      <c r="F85" s="76">
        <v>1</v>
      </c>
      <c r="G85" s="45">
        <v>73</v>
      </c>
      <c r="H85" s="77">
        <v>0</v>
      </c>
      <c r="I85" s="45">
        <v>248</v>
      </c>
      <c r="J85" s="76">
        <v>2</v>
      </c>
      <c r="K85" s="45">
        <v>1</v>
      </c>
      <c r="L85" s="77">
        <v>0.68400000000000005</v>
      </c>
    </row>
    <row r="86" spans="1:12">
      <c r="A86" s="45">
        <v>98</v>
      </c>
      <c r="B86" s="76">
        <v>3</v>
      </c>
      <c r="C86" s="45">
        <v>26</v>
      </c>
      <c r="D86" s="77">
        <v>0.32300000000000001</v>
      </c>
      <c r="E86" s="45">
        <v>16</v>
      </c>
      <c r="F86" s="76">
        <v>1</v>
      </c>
      <c r="G86" s="45">
        <v>73</v>
      </c>
      <c r="H86" s="77">
        <v>0</v>
      </c>
      <c r="I86" s="45">
        <v>250</v>
      </c>
      <c r="J86" s="76">
        <v>2</v>
      </c>
      <c r="K86" s="45">
        <v>1</v>
      </c>
      <c r="L86" s="77">
        <v>0.68400000000000005</v>
      </c>
    </row>
    <row r="87" spans="1:12">
      <c r="A87" s="45">
        <v>99</v>
      </c>
      <c r="B87" s="76">
        <v>3</v>
      </c>
      <c r="C87" s="45">
        <v>26</v>
      </c>
      <c r="D87" s="77">
        <v>0.32300000000000001</v>
      </c>
      <c r="E87" s="45">
        <v>18</v>
      </c>
      <c r="F87" s="76">
        <v>1</v>
      </c>
      <c r="G87" s="45">
        <v>73</v>
      </c>
      <c r="H87" s="77">
        <v>0</v>
      </c>
      <c r="I87" s="45">
        <v>253</v>
      </c>
      <c r="J87" s="76">
        <v>2</v>
      </c>
      <c r="K87" s="45">
        <v>1</v>
      </c>
      <c r="L87" s="77">
        <v>0.68400000000000005</v>
      </c>
    </row>
    <row r="88" spans="1:12">
      <c r="A88" s="45">
        <v>101</v>
      </c>
      <c r="B88" s="76">
        <v>3</v>
      </c>
      <c r="C88" s="45">
        <v>26</v>
      </c>
      <c r="D88" s="77">
        <v>0.32300000000000001</v>
      </c>
      <c r="E88" s="45">
        <v>19</v>
      </c>
      <c r="F88" s="76">
        <v>1</v>
      </c>
      <c r="G88" s="45">
        <v>73</v>
      </c>
      <c r="H88" s="77">
        <v>0</v>
      </c>
      <c r="I88" s="45">
        <v>255</v>
      </c>
      <c r="J88" s="76">
        <v>2</v>
      </c>
      <c r="K88" s="45">
        <v>1</v>
      </c>
      <c r="L88" s="77">
        <v>0.68400000000000005</v>
      </c>
    </row>
    <row r="89" spans="1:12">
      <c r="A89" s="45">
        <v>102</v>
      </c>
      <c r="B89" s="76">
        <v>3</v>
      </c>
      <c r="C89" s="45">
        <v>26</v>
      </c>
      <c r="D89" s="77">
        <v>0.32300000000000001</v>
      </c>
      <c r="E89" s="45">
        <v>20</v>
      </c>
      <c r="F89" s="76">
        <v>1</v>
      </c>
      <c r="G89" s="45">
        <v>73</v>
      </c>
      <c r="H89" s="77">
        <v>0</v>
      </c>
      <c r="I89" s="45">
        <v>258</v>
      </c>
      <c r="J89" s="76">
        <v>2</v>
      </c>
      <c r="K89" s="45">
        <v>1</v>
      </c>
      <c r="L89" s="77">
        <v>0.68400000000000005</v>
      </c>
    </row>
    <row r="90" spans="1:12">
      <c r="A90" s="45">
        <v>103</v>
      </c>
      <c r="B90" s="76">
        <v>3</v>
      </c>
      <c r="C90" s="45">
        <v>26</v>
      </c>
      <c r="D90" s="77">
        <v>0.32300000000000001</v>
      </c>
      <c r="E90" s="45">
        <v>22</v>
      </c>
      <c r="F90" s="76">
        <v>1</v>
      </c>
      <c r="G90" s="45">
        <v>73</v>
      </c>
      <c r="H90" s="77">
        <v>0</v>
      </c>
      <c r="I90" s="45">
        <v>262</v>
      </c>
      <c r="J90" s="76">
        <v>2</v>
      </c>
      <c r="K90" s="45">
        <v>1</v>
      </c>
      <c r="L90" s="77">
        <v>0.68400000000000005</v>
      </c>
    </row>
    <row r="91" spans="1:12">
      <c r="A91" s="45">
        <v>104</v>
      </c>
      <c r="B91" s="76">
        <v>3</v>
      </c>
      <c r="C91" s="45">
        <v>26</v>
      </c>
      <c r="D91" s="77">
        <v>0.32300000000000001</v>
      </c>
      <c r="E91" s="45">
        <v>23</v>
      </c>
      <c r="F91" s="76">
        <v>1</v>
      </c>
      <c r="G91" s="45">
        <v>73</v>
      </c>
      <c r="H91" s="77">
        <v>0</v>
      </c>
      <c r="I91" s="45">
        <v>265</v>
      </c>
      <c r="J91" s="76">
        <v>2</v>
      </c>
      <c r="K91" s="45">
        <v>1</v>
      </c>
      <c r="L91" s="77">
        <v>0.68400000000000005</v>
      </c>
    </row>
    <row r="92" spans="1:12">
      <c r="A92" s="45">
        <v>105</v>
      </c>
      <c r="B92" s="76">
        <v>3</v>
      </c>
      <c r="C92" s="45">
        <v>26</v>
      </c>
      <c r="D92" s="77">
        <v>0.32300000000000001</v>
      </c>
      <c r="E92" s="45">
        <v>24</v>
      </c>
      <c r="F92" s="76">
        <v>1</v>
      </c>
      <c r="G92" s="45">
        <v>73</v>
      </c>
      <c r="H92" s="77">
        <v>0</v>
      </c>
      <c r="I92" s="45">
        <v>266</v>
      </c>
      <c r="J92" s="76">
        <v>2</v>
      </c>
      <c r="K92" s="45">
        <v>1</v>
      </c>
      <c r="L92" s="77">
        <v>0.68400000000000005</v>
      </c>
    </row>
    <row r="93" spans="1:12">
      <c r="A93" s="45">
        <v>108</v>
      </c>
      <c r="B93" s="76">
        <v>3</v>
      </c>
      <c r="C93" s="45">
        <v>26</v>
      </c>
      <c r="D93" s="77">
        <v>0.32300000000000001</v>
      </c>
      <c r="E93" s="45">
        <v>26</v>
      </c>
      <c r="F93" s="76">
        <v>1</v>
      </c>
      <c r="G93" s="45">
        <v>73</v>
      </c>
      <c r="H93" s="77">
        <v>0</v>
      </c>
      <c r="I93" s="45">
        <v>269</v>
      </c>
      <c r="J93" s="76">
        <v>2</v>
      </c>
      <c r="K93" s="45">
        <v>1</v>
      </c>
      <c r="L93" s="77">
        <v>0.68400000000000005</v>
      </c>
    </row>
    <row r="94" spans="1:12">
      <c r="A94" s="45">
        <v>110</v>
      </c>
      <c r="B94" s="76">
        <v>3</v>
      </c>
      <c r="C94" s="45">
        <v>26</v>
      </c>
      <c r="D94" s="77">
        <v>0.32300000000000001</v>
      </c>
      <c r="E94" s="45">
        <v>27</v>
      </c>
      <c r="F94" s="76">
        <v>1</v>
      </c>
      <c r="G94" s="45">
        <v>73</v>
      </c>
      <c r="H94" s="77">
        <v>0</v>
      </c>
      <c r="I94" s="45">
        <v>274</v>
      </c>
      <c r="J94" s="76">
        <v>2</v>
      </c>
      <c r="K94" s="45">
        <v>1</v>
      </c>
      <c r="L94" s="77">
        <v>0.68400000000000005</v>
      </c>
    </row>
    <row r="95" spans="1:12">
      <c r="A95" s="45">
        <v>111</v>
      </c>
      <c r="B95" s="76">
        <v>3</v>
      </c>
      <c r="C95" s="45">
        <v>26</v>
      </c>
      <c r="D95" s="77">
        <v>0.32300000000000001</v>
      </c>
      <c r="E95" s="45">
        <v>28</v>
      </c>
      <c r="F95" s="76">
        <v>1</v>
      </c>
      <c r="G95" s="45">
        <v>73</v>
      </c>
      <c r="H95" s="77">
        <v>0</v>
      </c>
      <c r="I95" s="45">
        <v>275</v>
      </c>
      <c r="J95" s="76">
        <v>2</v>
      </c>
      <c r="K95" s="45">
        <v>1</v>
      </c>
      <c r="L95" s="77">
        <v>0.68400000000000005</v>
      </c>
    </row>
    <row r="96" spans="1:12">
      <c r="A96" s="45">
        <v>112</v>
      </c>
      <c r="B96" s="76">
        <v>3</v>
      </c>
      <c r="C96" s="45">
        <v>26</v>
      </c>
      <c r="D96" s="77">
        <v>0.32300000000000001</v>
      </c>
      <c r="E96" s="45">
        <v>30</v>
      </c>
      <c r="F96" s="76">
        <v>1</v>
      </c>
      <c r="G96" s="45">
        <v>73</v>
      </c>
      <c r="H96" s="77">
        <v>0</v>
      </c>
      <c r="I96" s="45">
        <v>277</v>
      </c>
      <c r="J96" s="76">
        <v>2</v>
      </c>
      <c r="K96" s="45">
        <v>1</v>
      </c>
      <c r="L96" s="77">
        <v>0.68400000000000005</v>
      </c>
    </row>
    <row r="97" spans="1:12">
      <c r="A97" s="45">
        <v>114</v>
      </c>
      <c r="B97" s="76">
        <v>3</v>
      </c>
      <c r="C97" s="45">
        <v>26</v>
      </c>
      <c r="D97" s="77">
        <v>0.32300000000000001</v>
      </c>
      <c r="E97" s="45">
        <v>31</v>
      </c>
      <c r="F97" s="76">
        <v>1</v>
      </c>
      <c r="G97" s="45">
        <v>73</v>
      </c>
      <c r="H97" s="77">
        <v>0</v>
      </c>
      <c r="I97" s="45">
        <v>279</v>
      </c>
      <c r="J97" s="76">
        <v>2</v>
      </c>
      <c r="K97" s="45">
        <v>1</v>
      </c>
      <c r="L97" s="77">
        <v>0.68400000000000005</v>
      </c>
    </row>
    <row r="98" spans="1:12">
      <c r="A98" s="45">
        <v>115</v>
      </c>
      <c r="B98" s="76">
        <v>3</v>
      </c>
      <c r="C98" s="45">
        <v>26</v>
      </c>
      <c r="D98" s="77">
        <v>0.32300000000000001</v>
      </c>
      <c r="E98" s="45">
        <v>32</v>
      </c>
      <c r="F98" s="76">
        <v>1</v>
      </c>
      <c r="G98" s="45">
        <v>73</v>
      </c>
      <c r="H98" s="77">
        <v>0</v>
      </c>
      <c r="I98" s="45">
        <v>280</v>
      </c>
      <c r="J98" s="76">
        <v>2</v>
      </c>
      <c r="K98" s="45">
        <v>1</v>
      </c>
      <c r="L98" s="77">
        <v>0.68400000000000005</v>
      </c>
    </row>
    <row r="99" spans="1:12">
      <c r="A99" s="45">
        <v>119</v>
      </c>
      <c r="B99" s="76">
        <v>3</v>
      </c>
      <c r="C99" s="45">
        <v>26</v>
      </c>
      <c r="D99" s="77">
        <v>0.32300000000000001</v>
      </c>
      <c r="E99" s="45">
        <v>34</v>
      </c>
      <c r="F99" s="76">
        <v>1</v>
      </c>
      <c r="G99" s="45">
        <v>73</v>
      </c>
      <c r="H99" s="77">
        <v>0</v>
      </c>
      <c r="I99" s="45">
        <v>283</v>
      </c>
      <c r="J99" s="76">
        <v>2</v>
      </c>
      <c r="K99" s="45">
        <v>1</v>
      </c>
      <c r="L99" s="77">
        <v>0.68400000000000005</v>
      </c>
    </row>
    <row r="100" spans="1:12">
      <c r="A100" s="45">
        <v>120</v>
      </c>
      <c r="B100" s="76">
        <v>3</v>
      </c>
      <c r="C100" s="45">
        <v>26</v>
      </c>
      <c r="D100" s="77">
        <v>0.32300000000000001</v>
      </c>
      <c r="E100" s="45">
        <v>35</v>
      </c>
      <c r="F100" s="76">
        <v>1</v>
      </c>
      <c r="G100" s="45">
        <v>73</v>
      </c>
      <c r="H100" s="77">
        <v>0</v>
      </c>
      <c r="I100" s="45">
        <v>287</v>
      </c>
      <c r="J100" s="76">
        <v>2</v>
      </c>
      <c r="K100" s="45">
        <v>1</v>
      </c>
      <c r="L100" s="77">
        <v>0.68400000000000005</v>
      </c>
    </row>
    <row r="101" spans="1:12">
      <c r="A101" s="45">
        <v>121</v>
      </c>
      <c r="B101" s="76">
        <v>3</v>
      </c>
      <c r="C101" s="45">
        <v>26</v>
      </c>
      <c r="D101" s="77">
        <v>0.32300000000000001</v>
      </c>
      <c r="E101" s="45">
        <v>36</v>
      </c>
      <c r="F101" s="76">
        <v>1</v>
      </c>
      <c r="G101" s="45">
        <v>73</v>
      </c>
      <c r="H101" s="77">
        <v>0</v>
      </c>
      <c r="I101" s="45">
        <v>293</v>
      </c>
      <c r="J101" s="76">
        <v>2</v>
      </c>
      <c r="K101" s="45">
        <v>1</v>
      </c>
      <c r="L101" s="77">
        <v>0.68400000000000005</v>
      </c>
    </row>
    <row r="102" spans="1:12">
      <c r="A102" s="45">
        <v>123</v>
      </c>
      <c r="B102" s="76">
        <v>3</v>
      </c>
      <c r="C102" s="45">
        <v>26</v>
      </c>
      <c r="D102" s="77">
        <v>0.32300000000000001</v>
      </c>
      <c r="E102" s="45">
        <v>37</v>
      </c>
      <c r="F102" s="76">
        <v>1</v>
      </c>
      <c r="G102" s="45">
        <v>73</v>
      </c>
      <c r="H102" s="77">
        <v>0</v>
      </c>
      <c r="I102" s="45">
        <v>298</v>
      </c>
      <c r="J102" s="76">
        <v>2</v>
      </c>
      <c r="K102" s="45">
        <v>1</v>
      </c>
      <c r="L102" s="77">
        <v>0.68400000000000005</v>
      </c>
    </row>
    <row r="103" spans="1:12">
      <c r="A103" s="45">
        <v>124</v>
      </c>
      <c r="B103" s="76">
        <v>3</v>
      </c>
      <c r="C103" s="45">
        <v>26</v>
      </c>
      <c r="D103" s="77">
        <v>0.32300000000000001</v>
      </c>
      <c r="E103" s="45">
        <v>39</v>
      </c>
      <c r="F103" s="76">
        <v>1</v>
      </c>
      <c r="G103" s="45">
        <v>73</v>
      </c>
      <c r="H103" s="77">
        <v>0</v>
      </c>
      <c r="I103" s="45">
        <v>302</v>
      </c>
      <c r="J103" s="76">
        <v>2</v>
      </c>
      <c r="K103" s="45">
        <v>1</v>
      </c>
      <c r="L103" s="77">
        <v>0.68400000000000005</v>
      </c>
    </row>
    <row r="104" spans="1:12">
      <c r="A104" s="45">
        <v>126</v>
      </c>
      <c r="B104" s="76">
        <v>3</v>
      </c>
      <c r="C104" s="45">
        <v>26</v>
      </c>
      <c r="D104" s="77">
        <v>0.32300000000000001</v>
      </c>
      <c r="E104" s="45">
        <v>40</v>
      </c>
      <c r="F104" s="76">
        <v>1</v>
      </c>
      <c r="G104" s="45">
        <v>73</v>
      </c>
      <c r="H104" s="77">
        <v>0</v>
      </c>
      <c r="I104" s="45">
        <v>303</v>
      </c>
      <c r="J104" s="76">
        <v>2</v>
      </c>
      <c r="K104" s="45">
        <v>1</v>
      </c>
      <c r="L104" s="77">
        <v>0.68400000000000005</v>
      </c>
    </row>
    <row r="105" spans="1:12">
      <c r="A105" s="45">
        <v>127</v>
      </c>
      <c r="B105" s="76">
        <v>3</v>
      </c>
      <c r="C105" s="45">
        <v>26</v>
      </c>
      <c r="D105" s="77">
        <v>0.32300000000000001</v>
      </c>
      <c r="E105" s="45">
        <v>41</v>
      </c>
      <c r="F105" s="76">
        <v>1</v>
      </c>
      <c r="G105" s="45">
        <v>73</v>
      </c>
      <c r="H105" s="77">
        <v>0</v>
      </c>
      <c r="I105" s="45">
        <v>311</v>
      </c>
      <c r="J105" s="76">
        <v>2</v>
      </c>
      <c r="K105" s="45">
        <v>1</v>
      </c>
      <c r="L105" s="77">
        <v>0.68400000000000005</v>
      </c>
    </row>
    <row r="106" spans="1:12">
      <c r="A106" s="45">
        <v>128</v>
      </c>
      <c r="B106" s="76">
        <v>3</v>
      </c>
      <c r="C106" s="45">
        <v>26</v>
      </c>
      <c r="D106" s="77">
        <v>0.32300000000000001</v>
      </c>
      <c r="E106" s="45">
        <v>42</v>
      </c>
      <c r="F106" s="76">
        <v>1</v>
      </c>
      <c r="G106" s="45">
        <v>73</v>
      </c>
      <c r="H106" s="77">
        <v>0</v>
      </c>
      <c r="I106" s="45">
        <v>312</v>
      </c>
      <c r="J106" s="76">
        <v>2</v>
      </c>
      <c r="K106" s="45">
        <v>1</v>
      </c>
      <c r="L106" s="77">
        <v>0.68400000000000005</v>
      </c>
    </row>
    <row r="107" spans="1:12">
      <c r="A107" s="45">
        <v>130</v>
      </c>
      <c r="B107" s="76">
        <v>3</v>
      </c>
      <c r="C107" s="45">
        <v>26</v>
      </c>
      <c r="D107" s="77">
        <v>0.32300000000000001</v>
      </c>
      <c r="E107" s="45">
        <v>43</v>
      </c>
      <c r="F107" s="76">
        <v>1</v>
      </c>
      <c r="G107" s="45">
        <v>73</v>
      </c>
      <c r="H107" s="77">
        <v>0</v>
      </c>
      <c r="I107" s="45">
        <v>318</v>
      </c>
      <c r="J107" s="76">
        <v>2</v>
      </c>
      <c r="K107" s="45">
        <v>1</v>
      </c>
      <c r="L107" s="77">
        <v>0.68400000000000005</v>
      </c>
    </row>
    <row r="108" spans="1:12">
      <c r="A108" s="45">
        <v>132</v>
      </c>
      <c r="B108" s="76">
        <v>3</v>
      </c>
      <c r="C108" s="45">
        <v>26</v>
      </c>
      <c r="D108" s="77">
        <v>0.32300000000000001</v>
      </c>
      <c r="E108" s="45">
        <v>44</v>
      </c>
      <c r="F108" s="76">
        <v>1</v>
      </c>
      <c r="G108" s="45">
        <v>73</v>
      </c>
      <c r="H108" s="77">
        <v>0</v>
      </c>
      <c r="I108" s="45">
        <v>319</v>
      </c>
      <c r="J108" s="76">
        <v>2</v>
      </c>
      <c r="K108" s="45">
        <v>1</v>
      </c>
      <c r="L108" s="77">
        <v>0.68400000000000005</v>
      </c>
    </row>
    <row r="109" spans="1:12">
      <c r="A109" s="45">
        <v>134</v>
      </c>
      <c r="B109" s="76">
        <v>3</v>
      </c>
      <c r="C109" s="45">
        <v>26</v>
      </c>
      <c r="D109" s="77">
        <v>0.32300000000000001</v>
      </c>
      <c r="E109" s="45">
        <v>45</v>
      </c>
      <c r="F109" s="76">
        <v>1</v>
      </c>
      <c r="G109" s="45">
        <v>73</v>
      </c>
      <c r="H109" s="77">
        <v>0</v>
      </c>
      <c r="I109" s="45">
        <v>320</v>
      </c>
      <c r="J109" s="76">
        <v>2</v>
      </c>
      <c r="K109" s="45">
        <v>1</v>
      </c>
      <c r="L109" s="77">
        <v>0.68400000000000005</v>
      </c>
    </row>
    <row r="110" spans="1:12">
      <c r="A110" s="45">
        <v>139</v>
      </c>
      <c r="B110" s="76">
        <v>3</v>
      </c>
      <c r="C110" s="45">
        <v>26</v>
      </c>
      <c r="D110" s="77">
        <v>0.32300000000000001</v>
      </c>
      <c r="E110" s="45">
        <v>46</v>
      </c>
      <c r="F110" s="76">
        <v>1</v>
      </c>
      <c r="G110" s="45">
        <v>73</v>
      </c>
      <c r="H110" s="77">
        <v>0</v>
      </c>
      <c r="I110" s="45">
        <v>324</v>
      </c>
      <c r="J110" s="76">
        <v>2</v>
      </c>
      <c r="K110" s="45">
        <v>1</v>
      </c>
      <c r="L110" s="77">
        <v>0.68400000000000005</v>
      </c>
    </row>
    <row r="111" spans="1:12">
      <c r="A111" s="45">
        <v>141</v>
      </c>
      <c r="B111" s="76">
        <v>3</v>
      </c>
      <c r="C111" s="45">
        <v>26</v>
      </c>
      <c r="D111" s="77">
        <v>0.32300000000000001</v>
      </c>
      <c r="E111" s="45">
        <v>47</v>
      </c>
      <c r="F111" s="76">
        <v>1</v>
      </c>
      <c r="G111" s="45">
        <v>73</v>
      </c>
      <c r="H111" s="77">
        <v>0</v>
      </c>
      <c r="I111" s="45">
        <v>326</v>
      </c>
      <c r="J111" s="76">
        <v>2</v>
      </c>
      <c r="K111" s="45">
        <v>1</v>
      </c>
      <c r="L111" s="77">
        <v>0.68400000000000005</v>
      </c>
    </row>
    <row r="112" spans="1:12">
      <c r="A112" s="45">
        <v>142</v>
      </c>
      <c r="B112" s="76">
        <v>3</v>
      </c>
      <c r="C112" s="45">
        <v>26</v>
      </c>
      <c r="D112" s="77">
        <v>0.32300000000000001</v>
      </c>
      <c r="E112" s="45">
        <v>48</v>
      </c>
      <c r="F112" s="76">
        <v>1</v>
      </c>
      <c r="G112" s="45">
        <v>73</v>
      </c>
      <c r="H112" s="77">
        <v>0</v>
      </c>
      <c r="I112" s="45">
        <v>332</v>
      </c>
      <c r="J112" s="76">
        <v>2</v>
      </c>
      <c r="K112" s="45">
        <v>1</v>
      </c>
      <c r="L112" s="77">
        <v>0.68400000000000005</v>
      </c>
    </row>
    <row r="113" spans="1:12">
      <c r="A113" s="45">
        <v>143</v>
      </c>
      <c r="B113" s="76">
        <v>3</v>
      </c>
      <c r="C113" s="45">
        <v>26</v>
      </c>
      <c r="D113" s="77">
        <v>0.32300000000000001</v>
      </c>
      <c r="E113" s="45">
        <v>50</v>
      </c>
      <c r="F113" s="76">
        <v>1</v>
      </c>
      <c r="G113" s="45">
        <v>73</v>
      </c>
      <c r="H113" s="77">
        <v>0</v>
      </c>
      <c r="I113" s="45">
        <v>338</v>
      </c>
      <c r="J113" s="76">
        <v>2</v>
      </c>
      <c r="K113" s="45">
        <v>1</v>
      </c>
      <c r="L113" s="77">
        <v>0.68400000000000005</v>
      </c>
    </row>
    <row r="114" spans="1:12">
      <c r="A114" s="45">
        <v>146</v>
      </c>
      <c r="B114" s="76">
        <v>3</v>
      </c>
      <c r="C114" s="45">
        <v>26</v>
      </c>
      <c r="D114" s="77">
        <v>0.32300000000000001</v>
      </c>
      <c r="E114" s="45">
        <v>51</v>
      </c>
      <c r="F114" s="76">
        <v>1</v>
      </c>
      <c r="G114" s="45">
        <v>73</v>
      </c>
      <c r="H114" s="77">
        <v>0</v>
      </c>
      <c r="I114" s="45">
        <v>339</v>
      </c>
      <c r="J114" s="76">
        <v>2</v>
      </c>
      <c r="K114" s="45">
        <v>1</v>
      </c>
      <c r="L114" s="77">
        <v>0.68400000000000005</v>
      </c>
    </row>
    <row r="115" spans="1:12">
      <c r="A115" s="45">
        <v>147</v>
      </c>
      <c r="B115" s="76">
        <v>3</v>
      </c>
      <c r="C115" s="45">
        <v>26</v>
      </c>
      <c r="D115" s="77">
        <v>0.32300000000000001</v>
      </c>
      <c r="E115" s="45">
        <v>52</v>
      </c>
      <c r="F115" s="76">
        <v>1</v>
      </c>
      <c r="G115" s="45">
        <v>73</v>
      </c>
      <c r="H115" s="77">
        <v>0</v>
      </c>
      <c r="I115" s="45">
        <v>349</v>
      </c>
      <c r="J115" s="76">
        <v>2</v>
      </c>
      <c r="K115" s="45">
        <v>1</v>
      </c>
      <c r="L115" s="77">
        <v>0.68400000000000005</v>
      </c>
    </row>
    <row r="116" spans="1:12">
      <c r="A116" s="45">
        <v>148</v>
      </c>
      <c r="B116" s="76">
        <v>3</v>
      </c>
      <c r="C116" s="45">
        <v>26</v>
      </c>
      <c r="D116" s="77">
        <v>0.32300000000000001</v>
      </c>
      <c r="E116" s="45">
        <v>54</v>
      </c>
      <c r="F116" s="76">
        <v>1</v>
      </c>
      <c r="G116" s="45">
        <v>73</v>
      </c>
      <c r="H116" s="77">
        <v>0</v>
      </c>
      <c r="I116" s="45">
        <v>357</v>
      </c>
      <c r="J116" s="76">
        <v>2</v>
      </c>
      <c r="K116" s="45">
        <v>1</v>
      </c>
      <c r="L116" s="77">
        <v>0.68400000000000005</v>
      </c>
    </row>
    <row r="117" spans="1:12">
      <c r="A117" s="45">
        <v>149</v>
      </c>
      <c r="B117" s="76">
        <v>3</v>
      </c>
      <c r="C117" s="45">
        <v>26</v>
      </c>
      <c r="D117" s="77">
        <v>0.32300000000000001</v>
      </c>
      <c r="E117" s="45">
        <v>56</v>
      </c>
      <c r="F117" s="76">
        <v>1</v>
      </c>
      <c r="G117" s="45">
        <v>73</v>
      </c>
      <c r="H117" s="77">
        <v>0</v>
      </c>
      <c r="I117" s="45">
        <v>364</v>
      </c>
      <c r="J117" s="76">
        <v>2</v>
      </c>
      <c r="K117" s="45">
        <v>1</v>
      </c>
      <c r="L117" s="77">
        <v>0.68400000000000005</v>
      </c>
    </row>
    <row r="118" spans="1:12">
      <c r="A118" s="45">
        <v>150</v>
      </c>
      <c r="B118" s="76">
        <v>3</v>
      </c>
      <c r="C118" s="45">
        <v>26</v>
      </c>
      <c r="D118" s="77">
        <v>0.32300000000000001</v>
      </c>
      <c r="E118" s="45">
        <v>57</v>
      </c>
      <c r="F118" s="76">
        <v>1</v>
      </c>
      <c r="G118" s="45">
        <v>73</v>
      </c>
      <c r="H118" s="77">
        <v>0</v>
      </c>
      <c r="I118" s="45">
        <v>366</v>
      </c>
      <c r="J118" s="76">
        <v>2</v>
      </c>
      <c r="K118" s="45">
        <v>1</v>
      </c>
      <c r="L118" s="77">
        <v>0.68400000000000005</v>
      </c>
    </row>
    <row r="119" spans="1:12">
      <c r="A119" s="45">
        <v>151</v>
      </c>
      <c r="B119" s="76">
        <v>3</v>
      </c>
      <c r="C119" s="45">
        <v>26</v>
      </c>
      <c r="D119" s="77">
        <v>0.32300000000000001</v>
      </c>
      <c r="E119" s="45">
        <v>58</v>
      </c>
      <c r="F119" s="76">
        <v>1</v>
      </c>
      <c r="G119" s="45">
        <v>73</v>
      </c>
      <c r="H119" s="77">
        <v>0</v>
      </c>
      <c r="I119" s="45">
        <v>371</v>
      </c>
      <c r="J119" s="76">
        <v>2</v>
      </c>
      <c r="K119" s="45">
        <v>1</v>
      </c>
      <c r="L119" s="77">
        <v>0.68400000000000005</v>
      </c>
    </row>
    <row r="120" spans="1:12">
      <c r="A120" s="45">
        <v>154</v>
      </c>
      <c r="B120" s="76">
        <v>3</v>
      </c>
      <c r="C120" s="45">
        <v>26</v>
      </c>
      <c r="D120" s="77">
        <v>0.32300000000000001</v>
      </c>
      <c r="E120" s="45">
        <v>59</v>
      </c>
      <c r="F120" s="76">
        <v>1</v>
      </c>
      <c r="G120" s="45">
        <v>73</v>
      </c>
      <c r="H120" s="77">
        <v>0</v>
      </c>
      <c r="I120" s="45">
        <v>3</v>
      </c>
      <c r="J120" s="76">
        <v>1</v>
      </c>
      <c r="K120" s="45">
        <v>119</v>
      </c>
      <c r="L120" s="77">
        <v>0</v>
      </c>
    </row>
    <row r="121" spans="1:12">
      <c r="A121" s="45">
        <v>155</v>
      </c>
      <c r="B121" s="76">
        <v>3</v>
      </c>
      <c r="C121" s="45">
        <v>26</v>
      </c>
      <c r="D121" s="77">
        <v>0.32300000000000001</v>
      </c>
      <c r="E121" s="45">
        <v>61</v>
      </c>
      <c r="F121" s="76">
        <v>1</v>
      </c>
      <c r="G121" s="45">
        <v>73</v>
      </c>
      <c r="H121" s="77">
        <v>0</v>
      </c>
      <c r="I121" s="45">
        <v>5</v>
      </c>
      <c r="J121" s="76">
        <v>1</v>
      </c>
      <c r="K121" s="45">
        <v>119</v>
      </c>
      <c r="L121" s="77">
        <v>0</v>
      </c>
    </row>
    <row r="122" spans="1:12">
      <c r="A122" s="45">
        <v>157</v>
      </c>
      <c r="B122" s="76">
        <v>3</v>
      </c>
      <c r="C122" s="45">
        <v>26</v>
      </c>
      <c r="D122" s="77">
        <v>0.32300000000000001</v>
      </c>
      <c r="E122" s="45">
        <v>62</v>
      </c>
      <c r="F122" s="76">
        <v>1</v>
      </c>
      <c r="G122" s="45">
        <v>73</v>
      </c>
      <c r="H122" s="77">
        <v>0</v>
      </c>
      <c r="I122" s="45">
        <v>6</v>
      </c>
      <c r="J122" s="76">
        <v>1</v>
      </c>
      <c r="K122" s="45">
        <v>119</v>
      </c>
      <c r="L122" s="77">
        <v>0</v>
      </c>
    </row>
    <row r="123" spans="1:12">
      <c r="A123" s="45">
        <v>160</v>
      </c>
      <c r="B123" s="76">
        <v>3</v>
      </c>
      <c r="C123" s="45">
        <v>26</v>
      </c>
      <c r="D123" s="77">
        <v>0.32300000000000001</v>
      </c>
      <c r="E123" s="45">
        <v>63</v>
      </c>
      <c r="F123" s="76">
        <v>1</v>
      </c>
      <c r="G123" s="45">
        <v>73</v>
      </c>
      <c r="H123" s="77">
        <v>0</v>
      </c>
      <c r="I123" s="45">
        <v>7</v>
      </c>
      <c r="J123" s="76">
        <v>1</v>
      </c>
      <c r="K123" s="45">
        <v>119</v>
      </c>
      <c r="L123" s="77">
        <v>0</v>
      </c>
    </row>
    <row r="124" spans="1:12">
      <c r="A124" s="45">
        <v>161</v>
      </c>
      <c r="B124" s="76">
        <v>3</v>
      </c>
      <c r="C124" s="45">
        <v>26</v>
      </c>
      <c r="D124" s="77">
        <v>0.32300000000000001</v>
      </c>
      <c r="E124" s="45">
        <v>64</v>
      </c>
      <c r="F124" s="76">
        <v>1</v>
      </c>
      <c r="G124" s="45">
        <v>73</v>
      </c>
      <c r="H124" s="77">
        <v>0</v>
      </c>
      <c r="I124" s="45">
        <v>11</v>
      </c>
      <c r="J124" s="76">
        <v>1</v>
      </c>
      <c r="K124" s="45">
        <v>119</v>
      </c>
      <c r="L124" s="77">
        <v>0</v>
      </c>
    </row>
    <row r="125" spans="1:12">
      <c r="A125" s="45">
        <v>162</v>
      </c>
      <c r="B125" s="76">
        <v>3</v>
      </c>
      <c r="C125" s="45">
        <v>26</v>
      </c>
      <c r="D125" s="77">
        <v>0.32300000000000001</v>
      </c>
      <c r="E125" s="45">
        <v>65</v>
      </c>
      <c r="F125" s="76">
        <v>1</v>
      </c>
      <c r="G125" s="45">
        <v>73</v>
      </c>
      <c r="H125" s="77">
        <v>0</v>
      </c>
      <c r="I125" s="45">
        <v>12</v>
      </c>
      <c r="J125" s="76">
        <v>1</v>
      </c>
      <c r="K125" s="45">
        <v>119</v>
      </c>
      <c r="L125" s="77">
        <v>0</v>
      </c>
    </row>
    <row r="126" spans="1:12">
      <c r="A126" s="45">
        <v>164</v>
      </c>
      <c r="B126" s="76">
        <v>3</v>
      </c>
      <c r="C126" s="45">
        <v>26</v>
      </c>
      <c r="D126" s="77">
        <v>0.32300000000000001</v>
      </c>
      <c r="E126" s="45">
        <v>66</v>
      </c>
      <c r="F126" s="76">
        <v>1</v>
      </c>
      <c r="G126" s="45">
        <v>73</v>
      </c>
      <c r="H126" s="77">
        <v>0</v>
      </c>
      <c r="I126" s="45">
        <v>13</v>
      </c>
      <c r="J126" s="76">
        <v>1</v>
      </c>
      <c r="K126" s="45">
        <v>119</v>
      </c>
      <c r="L126" s="77">
        <v>0</v>
      </c>
    </row>
    <row r="127" spans="1:12">
      <c r="A127" s="45">
        <v>166</v>
      </c>
      <c r="B127" s="76">
        <v>3</v>
      </c>
      <c r="C127" s="45">
        <v>26</v>
      </c>
      <c r="D127" s="77">
        <v>0.32300000000000001</v>
      </c>
      <c r="E127" s="45">
        <v>67</v>
      </c>
      <c r="F127" s="76">
        <v>1</v>
      </c>
      <c r="G127" s="45">
        <v>73</v>
      </c>
      <c r="H127" s="77">
        <v>0</v>
      </c>
      <c r="I127" s="45">
        <v>14</v>
      </c>
      <c r="J127" s="76">
        <v>1</v>
      </c>
      <c r="K127" s="45">
        <v>119</v>
      </c>
      <c r="L127" s="77">
        <v>0</v>
      </c>
    </row>
    <row r="128" spans="1:12">
      <c r="A128" s="45">
        <v>167</v>
      </c>
      <c r="B128" s="76">
        <v>3</v>
      </c>
      <c r="C128" s="45">
        <v>26</v>
      </c>
      <c r="D128" s="77">
        <v>0.32300000000000001</v>
      </c>
      <c r="E128" s="45">
        <v>68</v>
      </c>
      <c r="F128" s="76">
        <v>1</v>
      </c>
      <c r="G128" s="45">
        <v>73</v>
      </c>
      <c r="H128" s="77">
        <v>0</v>
      </c>
      <c r="I128" s="45">
        <v>15</v>
      </c>
      <c r="J128" s="76">
        <v>1</v>
      </c>
      <c r="K128" s="45">
        <v>119</v>
      </c>
      <c r="L128" s="77">
        <v>0</v>
      </c>
    </row>
    <row r="129" spans="1:12">
      <c r="A129" s="45">
        <v>168</v>
      </c>
      <c r="B129" s="76">
        <v>3</v>
      </c>
      <c r="C129" s="45">
        <v>26</v>
      </c>
      <c r="D129" s="77">
        <v>0.32300000000000001</v>
      </c>
      <c r="E129" s="45">
        <v>69</v>
      </c>
      <c r="F129" s="76">
        <v>1</v>
      </c>
      <c r="G129" s="45">
        <v>73</v>
      </c>
      <c r="H129" s="77">
        <v>0</v>
      </c>
      <c r="I129" s="45">
        <v>16</v>
      </c>
      <c r="J129" s="76">
        <v>1</v>
      </c>
      <c r="K129" s="45">
        <v>119</v>
      </c>
      <c r="L129" s="77">
        <v>0</v>
      </c>
    </row>
    <row r="130" spans="1:12">
      <c r="A130" s="45">
        <v>169</v>
      </c>
      <c r="B130" s="76">
        <v>3</v>
      </c>
      <c r="C130" s="45">
        <v>26</v>
      </c>
      <c r="D130" s="77">
        <v>0.32300000000000001</v>
      </c>
      <c r="E130" s="45">
        <v>70</v>
      </c>
      <c r="F130" s="76">
        <v>1</v>
      </c>
      <c r="G130" s="45">
        <v>73</v>
      </c>
      <c r="H130" s="77">
        <v>0</v>
      </c>
      <c r="I130" s="45">
        <v>18</v>
      </c>
      <c r="J130" s="76">
        <v>1</v>
      </c>
      <c r="K130" s="45">
        <v>119</v>
      </c>
      <c r="L130" s="77">
        <v>0</v>
      </c>
    </row>
    <row r="131" spans="1:12">
      <c r="A131" s="45">
        <v>171</v>
      </c>
      <c r="B131" s="76">
        <v>3</v>
      </c>
      <c r="C131" s="45">
        <v>26</v>
      </c>
      <c r="D131" s="77">
        <v>0.32300000000000001</v>
      </c>
      <c r="E131" s="45">
        <v>71</v>
      </c>
      <c r="F131" s="76">
        <v>1</v>
      </c>
      <c r="G131" s="45">
        <v>73</v>
      </c>
      <c r="H131" s="77">
        <v>0</v>
      </c>
      <c r="I131" s="45">
        <v>20</v>
      </c>
      <c r="J131" s="76">
        <v>1</v>
      </c>
      <c r="K131" s="45">
        <v>119</v>
      </c>
      <c r="L131" s="77">
        <v>0</v>
      </c>
    </row>
    <row r="132" spans="1:12">
      <c r="A132" s="45">
        <v>173</v>
      </c>
      <c r="B132" s="76">
        <v>3</v>
      </c>
      <c r="C132" s="45">
        <v>26</v>
      </c>
      <c r="D132" s="77">
        <v>0.32300000000000001</v>
      </c>
      <c r="E132" s="45">
        <v>72</v>
      </c>
      <c r="F132" s="76">
        <v>1</v>
      </c>
      <c r="G132" s="45">
        <v>73</v>
      </c>
      <c r="H132" s="77">
        <v>0</v>
      </c>
      <c r="I132" s="45">
        <v>21</v>
      </c>
      <c r="J132" s="76">
        <v>1</v>
      </c>
      <c r="K132" s="45">
        <v>119</v>
      </c>
      <c r="L132" s="77">
        <v>0</v>
      </c>
    </row>
    <row r="133" spans="1:12">
      <c r="A133" s="45">
        <v>174</v>
      </c>
      <c r="B133" s="76">
        <v>3</v>
      </c>
      <c r="C133" s="45">
        <v>26</v>
      </c>
      <c r="D133" s="77">
        <v>0.32300000000000001</v>
      </c>
      <c r="E133" s="45">
        <v>73</v>
      </c>
      <c r="F133" s="76">
        <v>1</v>
      </c>
      <c r="G133" s="45">
        <v>73</v>
      </c>
      <c r="H133" s="77">
        <v>0</v>
      </c>
      <c r="I133" s="45">
        <v>22</v>
      </c>
      <c r="J133" s="76">
        <v>1</v>
      </c>
      <c r="K133" s="45">
        <v>119</v>
      </c>
      <c r="L133" s="77">
        <v>0</v>
      </c>
    </row>
    <row r="134" spans="1:12">
      <c r="A134" s="45">
        <v>175</v>
      </c>
      <c r="B134" s="76">
        <v>3</v>
      </c>
      <c r="C134" s="45">
        <v>26</v>
      </c>
      <c r="D134" s="77">
        <v>0.32300000000000001</v>
      </c>
      <c r="E134" s="45">
        <v>74</v>
      </c>
      <c r="F134" s="76">
        <v>1</v>
      </c>
      <c r="G134" s="45">
        <v>73</v>
      </c>
      <c r="H134" s="77">
        <v>0</v>
      </c>
      <c r="I134" s="45">
        <v>23</v>
      </c>
      <c r="J134" s="76">
        <v>1</v>
      </c>
      <c r="K134" s="45">
        <v>119</v>
      </c>
      <c r="L134" s="77">
        <v>0</v>
      </c>
    </row>
    <row r="135" spans="1:12">
      <c r="A135" s="45">
        <v>177</v>
      </c>
      <c r="B135" s="76">
        <v>3</v>
      </c>
      <c r="C135" s="45">
        <v>26</v>
      </c>
      <c r="D135" s="77">
        <v>0.32300000000000001</v>
      </c>
      <c r="E135" s="45">
        <v>75</v>
      </c>
      <c r="F135" s="76">
        <v>1</v>
      </c>
      <c r="G135" s="45">
        <v>73</v>
      </c>
      <c r="H135" s="77">
        <v>0</v>
      </c>
      <c r="I135" s="45">
        <v>24</v>
      </c>
      <c r="J135" s="76">
        <v>1</v>
      </c>
      <c r="K135" s="45">
        <v>119</v>
      </c>
      <c r="L135" s="77">
        <v>0</v>
      </c>
    </row>
    <row r="136" spans="1:12">
      <c r="A136" s="45">
        <v>178</v>
      </c>
      <c r="B136" s="76">
        <v>3</v>
      </c>
      <c r="C136" s="45">
        <v>26</v>
      </c>
      <c r="D136" s="77">
        <v>0.32300000000000001</v>
      </c>
      <c r="E136" s="45">
        <v>76</v>
      </c>
      <c r="F136" s="76">
        <v>1</v>
      </c>
      <c r="G136" s="45">
        <v>73</v>
      </c>
      <c r="H136" s="77">
        <v>0</v>
      </c>
      <c r="I136" s="45">
        <v>25</v>
      </c>
      <c r="J136" s="76">
        <v>1</v>
      </c>
      <c r="K136" s="45">
        <v>119</v>
      </c>
      <c r="L136" s="77">
        <v>0</v>
      </c>
    </row>
    <row r="137" spans="1:12">
      <c r="A137" s="45">
        <v>180</v>
      </c>
      <c r="B137" s="76">
        <v>3</v>
      </c>
      <c r="C137" s="45">
        <v>26</v>
      </c>
      <c r="D137" s="77">
        <v>0.32300000000000001</v>
      </c>
      <c r="E137" s="45">
        <v>77</v>
      </c>
      <c r="F137" s="76">
        <v>1</v>
      </c>
      <c r="G137" s="45">
        <v>73</v>
      </c>
      <c r="H137" s="77">
        <v>0</v>
      </c>
      <c r="I137" s="45">
        <v>26</v>
      </c>
      <c r="J137" s="76">
        <v>1</v>
      </c>
      <c r="K137" s="45">
        <v>119</v>
      </c>
      <c r="L137" s="77">
        <v>0</v>
      </c>
    </row>
    <row r="138" spans="1:12">
      <c r="A138" s="45">
        <v>183</v>
      </c>
      <c r="B138" s="76">
        <v>3</v>
      </c>
      <c r="C138" s="45">
        <v>26</v>
      </c>
      <c r="D138" s="77">
        <v>0.32300000000000001</v>
      </c>
      <c r="E138" s="45">
        <v>79</v>
      </c>
      <c r="F138" s="76">
        <v>1</v>
      </c>
      <c r="G138" s="45">
        <v>73</v>
      </c>
      <c r="H138" s="77">
        <v>0</v>
      </c>
      <c r="I138" s="45">
        <v>28</v>
      </c>
      <c r="J138" s="76">
        <v>1</v>
      </c>
      <c r="K138" s="45">
        <v>119</v>
      </c>
      <c r="L138" s="77">
        <v>0</v>
      </c>
    </row>
    <row r="139" spans="1:12">
      <c r="A139" s="45">
        <v>184</v>
      </c>
      <c r="B139" s="76">
        <v>3</v>
      </c>
      <c r="C139" s="45">
        <v>26</v>
      </c>
      <c r="D139" s="77">
        <v>0.32300000000000001</v>
      </c>
      <c r="E139" s="45">
        <v>80</v>
      </c>
      <c r="F139" s="76">
        <v>1</v>
      </c>
      <c r="G139" s="45">
        <v>73</v>
      </c>
      <c r="H139" s="77">
        <v>0</v>
      </c>
      <c r="I139" s="45">
        <v>29</v>
      </c>
      <c r="J139" s="76">
        <v>1</v>
      </c>
      <c r="K139" s="45">
        <v>119</v>
      </c>
      <c r="L139" s="77">
        <v>0</v>
      </c>
    </row>
    <row r="140" spans="1:12">
      <c r="A140" s="45">
        <v>185</v>
      </c>
      <c r="B140" s="76">
        <v>3</v>
      </c>
      <c r="C140" s="45">
        <v>26</v>
      </c>
      <c r="D140" s="77">
        <v>0.32300000000000001</v>
      </c>
      <c r="E140" s="45">
        <v>81</v>
      </c>
      <c r="F140" s="76">
        <v>1</v>
      </c>
      <c r="G140" s="45">
        <v>73</v>
      </c>
      <c r="H140" s="77">
        <v>0</v>
      </c>
      <c r="I140" s="45">
        <v>30</v>
      </c>
      <c r="J140" s="76">
        <v>1</v>
      </c>
      <c r="K140" s="45">
        <v>119</v>
      </c>
      <c r="L140" s="77">
        <v>0</v>
      </c>
    </row>
    <row r="141" spans="1:12">
      <c r="A141" s="45">
        <v>186</v>
      </c>
      <c r="B141" s="76">
        <v>3</v>
      </c>
      <c r="C141" s="45">
        <v>26</v>
      </c>
      <c r="D141" s="77">
        <v>0.32300000000000001</v>
      </c>
      <c r="E141" s="45">
        <v>82</v>
      </c>
      <c r="F141" s="76">
        <v>1</v>
      </c>
      <c r="G141" s="45">
        <v>73</v>
      </c>
      <c r="H141" s="77">
        <v>0</v>
      </c>
      <c r="I141" s="45">
        <v>31</v>
      </c>
      <c r="J141" s="76">
        <v>1</v>
      </c>
      <c r="K141" s="45">
        <v>119</v>
      </c>
      <c r="L141" s="77">
        <v>0</v>
      </c>
    </row>
    <row r="142" spans="1:12">
      <c r="A142" s="45">
        <v>189</v>
      </c>
      <c r="B142" s="76">
        <v>3</v>
      </c>
      <c r="C142" s="45">
        <v>26</v>
      </c>
      <c r="D142" s="77">
        <v>0.32300000000000001</v>
      </c>
      <c r="E142" s="45">
        <v>83</v>
      </c>
      <c r="F142" s="76">
        <v>1</v>
      </c>
      <c r="G142" s="45">
        <v>73</v>
      </c>
      <c r="H142" s="77">
        <v>0</v>
      </c>
      <c r="I142" s="45">
        <v>32</v>
      </c>
      <c r="J142" s="76">
        <v>1</v>
      </c>
      <c r="K142" s="45">
        <v>119</v>
      </c>
      <c r="L142" s="77">
        <v>0</v>
      </c>
    </row>
    <row r="143" spans="1:12">
      <c r="A143" s="45">
        <v>191</v>
      </c>
      <c r="B143" s="76">
        <v>3</v>
      </c>
      <c r="C143" s="45">
        <v>26</v>
      </c>
      <c r="D143" s="77">
        <v>0.32300000000000001</v>
      </c>
      <c r="E143" s="45">
        <v>84</v>
      </c>
      <c r="F143" s="76">
        <v>1</v>
      </c>
      <c r="G143" s="45">
        <v>73</v>
      </c>
      <c r="H143" s="77">
        <v>0</v>
      </c>
      <c r="I143" s="45">
        <v>33</v>
      </c>
      <c r="J143" s="76">
        <v>1</v>
      </c>
      <c r="K143" s="45">
        <v>119</v>
      </c>
      <c r="L143" s="77">
        <v>0</v>
      </c>
    </row>
    <row r="144" spans="1:12">
      <c r="A144" s="45">
        <v>192</v>
      </c>
      <c r="B144" s="76">
        <v>3</v>
      </c>
      <c r="C144" s="45">
        <v>26</v>
      </c>
      <c r="D144" s="77">
        <v>0.32300000000000001</v>
      </c>
      <c r="E144" s="45">
        <v>85</v>
      </c>
      <c r="F144" s="76">
        <v>1</v>
      </c>
      <c r="G144" s="45">
        <v>73</v>
      </c>
      <c r="H144" s="77">
        <v>0</v>
      </c>
      <c r="I144" s="45">
        <v>34</v>
      </c>
      <c r="J144" s="76">
        <v>1</v>
      </c>
      <c r="K144" s="45">
        <v>119</v>
      </c>
      <c r="L144" s="77">
        <v>0</v>
      </c>
    </row>
    <row r="145" spans="1:12">
      <c r="A145" s="45">
        <v>195</v>
      </c>
      <c r="B145" s="76">
        <v>3</v>
      </c>
      <c r="C145" s="45">
        <v>26</v>
      </c>
      <c r="D145" s="77">
        <v>0.32300000000000001</v>
      </c>
      <c r="E145" s="45">
        <v>86</v>
      </c>
      <c r="F145" s="76">
        <v>1</v>
      </c>
      <c r="G145" s="45">
        <v>73</v>
      </c>
      <c r="H145" s="77">
        <v>0</v>
      </c>
      <c r="I145" s="45">
        <v>36</v>
      </c>
      <c r="J145" s="76">
        <v>1</v>
      </c>
      <c r="K145" s="45">
        <v>119</v>
      </c>
      <c r="L145" s="77">
        <v>0</v>
      </c>
    </row>
    <row r="146" spans="1:12">
      <c r="A146" s="45">
        <v>197</v>
      </c>
      <c r="B146" s="76">
        <v>3</v>
      </c>
      <c r="C146" s="45">
        <v>26</v>
      </c>
      <c r="D146" s="77">
        <v>0.32300000000000001</v>
      </c>
      <c r="E146" s="45">
        <v>87</v>
      </c>
      <c r="F146" s="76">
        <v>1</v>
      </c>
      <c r="G146" s="45">
        <v>73</v>
      </c>
      <c r="H146" s="77">
        <v>0</v>
      </c>
      <c r="I146" s="45">
        <v>37</v>
      </c>
      <c r="J146" s="76">
        <v>1</v>
      </c>
      <c r="K146" s="45">
        <v>119</v>
      </c>
      <c r="L146" s="77">
        <v>0</v>
      </c>
    </row>
    <row r="147" spans="1:12">
      <c r="A147" s="45">
        <v>199</v>
      </c>
      <c r="B147" s="76">
        <v>3</v>
      </c>
      <c r="C147" s="45">
        <v>26</v>
      </c>
      <c r="D147" s="77">
        <v>0.32300000000000001</v>
      </c>
      <c r="E147" s="45">
        <v>88</v>
      </c>
      <c r="F147" s="76">
        <v>1</v>
      </c>
      <c r="G147" s="45">
        <v>73</v>
      </c>
      <c r="H147" s="77">
        <v>0</v>
      </c>
      <c r="I147" s="45">
        <v>38</v>
      </c>
      <c r="J147" s="76">
        <v>1</v>
      </c>
      <c r="K147" s="45">
        <v>119</v>
      </c>
      <c r="L147" s="77">
        <v>0</v>
      </c>
    </row>
    <row r="148" spans="1:12">
      <c r="A148" s="45">
        <v>200</v>
      </c>
      <c r="B148" s="76">
        <v>3</v>
      </c>
      <c r="C148" s="45">
        <v>26</v>
      </c>
      <c r="D148" s="77">
        <v>0.32300000000000001</v>
      </c>
      <c r="E148" s="45">
        <v>89</v>
      </c>
      <c r="F148" s="76">
        <v>1</v>
      </c>
      <c r="G148" s="45">
        <v>73</v>
      </c>
      <c r="H148" s="77">
        <v>0</v>
      </c>
      <c r="I148" s="45">
        <v>39</v>
      </c>
      <c r="J148" s="76">
        <v>1</v>
      </c>
      <c r="K148" s="45">
        <v>119</v>
      </c>
      <c r="L148" s="77">
        <v>0</v>
      </c>
    </row>
    <row r="149" spans="1:12">
      <c r="A149" s="45">
        <v>201</v>
      </c>
      <c r="B149" s="76">
        <v>3</v>
      </c>
      <c r="C149" s="45">
        <v>26</v>
      </c>
      <c r="D149" s="77">
        <v>0.32300000000000001</v>
      </c>
      <c r="E149" s="45">
        <v>91</v>
      </c>
      <c r="F149" s="76">
        <v>1</v>
      </c>
      <c r="G149" s="45">
        <v>73</v>
      </c>
      <c r="H149" s="77">
        <v>0</v>
      </c>
      <c r="I149" s="45">
        <v>40</v>
      </c>
      <c r="J149" s="76">
        <v>1</v>
      </c>
      <c r="K149" s="45">
        <v>119</v>
      </c>
      <c r="L149" s="77">
        <v>0</v>
      </c>
    </row>
    <row r="150" spans="1:12">
      <c r="A150" s="45">
        <v>202</v>
      </c>
      <c r="B150" s="76">
        <v>3</v>
      </c>
      <c r="C150" s="45">
        <v>26</v>
      </c>
      <c r="D150" s="77">
        <v>0.32300000000000001</v>
      </c>
      <c r="E150" s="45">
        <v>92</v>
      </c>
      <c r="F150" s="76">
        <v>1</v>
      </c>
      <c r="G150" s="45">
        <v>73</v>
      </c>
      <c r="H150" s="77">
        <v>0</v>
      </c>
      <c r="I150" s="45">
        <v>42</v>
      </c>
      <c r="J150" s="76">
        <v>1</v>
      </c>
      <c r="K150" s="45">
        <v>119</v>
      </c>
      <c r="L150" s="77">
        <v>0</v>
      </c>
    </row>
    <row r="151" spans="1:12">
      <c r="A151" s="45">
        <v>204</v>
      </c>
      <c r="B151" s="76">
        <v>3</v>
      </c>
      <c r="C151" s="45">
        <v>26</v>
      </c>
      <c r="D151" s="77">
        <v>0.32300000000000001</v>
      </c>
      <c r="E151" s="45">
        <v>93</v>
      </c>
      <c r="F151" s="76">
        <v>1</v>
      </c>
      <c r="G151" s="45">
        <v>73</v>
      </c>
      <c r="H151" s="77">
        <v>0</v>
      </c>
      <c r="I151" s="45">
        <v>43</v>
      </c>
      <c r="J151" s="76">
        <v>1</v>
      </c>
      <c r="K151" s="45">
        <v>119</v>
      </c>
      <c r="L151" s="77">
        <v>0</v>
      </c>
    </row>
    <row r="152" spans="1:12">
      <c r="A152" s="45">
        <v>211</v>
      </c>
      <c r="B152" s="76">
        <v>3</v>
      </c>
      <c r="C152" s="45">
        <v>26</v>
      </c>
      <c r="D152" s="77">
        <v>0.32300000000000001</v>
      </c>
      <c r="E152" s="45">
        <v>94</v>
      </c>
      <c r="F152" s="76">
        <v>1</v>
      </c>
      <c r="G152" s="45">
        <v>73</v>
      </c>
      <c r="H152" s="77">
        <v>0</v>
      </c>
      <c r="I152" s="45">
        <v>44</v>
      </c>
      <c r="J152" s="76">
        <v>1</v>
      </c>
      <c r="K152" s="45">
        <v>119</v>
      </c>
      <c r="L152" s="77">
        <v>0</v>
      </c>
    </row>
    <row r="153" spans="1:12">
      <c r="A153" s="45">
        <v>215</v>
      </c>
      <c r="B153" s="76">
        <v>3</v>
      </c>
      <c r="C153" s="45">
        <v>26</v>
      </c>
      <c r="D153" s="77">
        <v>0.32300000000000001</v>
      </c>
      <c r="E153" s="45">
        <v>95</v>
      </c>
      <c r="F153" s="76">
        <v>1</v>
      </c>
      <c r="G153" s="45">
        <v>73</v>
      </c>
      <c r="H153" s="77">
        <v>0</v>
      </c>
      <c r="I153" s="45">
        <v>46</v>
      </c>
      <c r="J153" s="76">
        <v>1</v>
      </c>
      <c r="K153" s="45">
        <v>119</v>
      </c>
      <c r="L153" s="77">
        <v>0</v>
      </c>
    </row>
    <row r="154" spans="1:12">
      <c r="A154" s="45">
        <v>216</v>
      </c>
      <c r="B154" s="76">
        <v>3</v>
      </c>
      <c r="C154" s="45">
        <v>26</v>
      </c>
      <c r="D154" s="77">
        <v>0.32300000000000001</v>
      </c>
      <c r="E154" s="45">
        <v>96</v>
      </c>
      <c r="F154" s="76">
        <v>1</v>
      </c>
      <c r="G154" s="45">
        <v>73</v>
      </c>
      <c r="H154" s="77">
        <v>0</v>
      </c>
      <c r="I154" s="45">
        <v>48</v>
      </c>
      <c r="J154" s="76">
        <v>1</v>
      </c>
      <c r="K154" s="45">
        <v>119</v>
      </c>
      <c r="L154" s="77">
        <v>0</v>
      </c>
    </row>
    <row r="155" spans="1:12">
      <c r="A155" s="45">
        <v>218</v>
      </c>
      <c r="B155" s="76">
        <v>3</v>
      </c>
      <c r="C155" s="45">
        <v>26</v>
      </c>
      <c r="D155" s="77">
        <v>0.32300000000000001</v>
      </c>
      <c r="E155" s="45">
        <v>97</v>
      </c>
      <c r="F155" s="76">
        <v>1</v>
      </c>
      <c r="G155" s="45">
        <v>73</v>
      </c>
      <c r="H155" s="77">
        <v>0</v>
      </c>
      <c r="I155" s="45">
        <v>50</v>
      </c>
      <c r="J155" s="76">
        <v>1</v>
      </c>
      <c r="K155" s="45">
        <v>119</v>
      </c>
      <c r="L155" s="77">
        <v>0</v>
      </c>
    </row>
    <row r="156" spans="1:12">
      <c r="A156" s="45">
        <v>221</v>
      </c>
      <c r="B156" s="76">
        <v>3</v>
      </c>
      <c r="C156" s="45">
        <v>26</v>
      </c>
      <c r="D156" s="77">
        <v>0.32300000000000001</v>
      </c>
      <c r="E156" s="45">
        <v>99</v>
      </c>
      <c r="F156" s="76">
        <v>1</v>
      </c>
      <c r="G156" s="45">
        <v>73</v>
      </c>
      <c r="H156" s="77">
        <v>0</v>
      </c>
      <c r="I156" s="45">
        <v>51</v>
      </c>
      <c r="J156" s="76">
        <v>1</v>
      </c>
      <c r="K156" s="45">
        <v>119</v>
      </c>
      <c r="L156" s="77">
        <v>0</v>
      </c>
    </row>
    <row r="157" spans="1:12">
      <c r="A157" s="45">
        <v>222</v>
      </c>
      <c r="B157" s="76">
        <v>3</v>
      </c>
      <c r="C157" s="45">
        <v>26</v>
      </c>
      <c r="D157" s="77">
        <v>0.32300000000000001</v>
      </c>
      <c r="E157" s="45">
        <v>100</v>
      </c>
      <c r="F157" s="76">
        <v>1</v>
      </c>
      <c r="G157" s="45">
        <v>73</v>
      </c>
      <c r="H157" s="77">
        <v>0</v>
      </c>
      <c r="I157" s="45">
        <v>52</v>
      </c>
      <c r="J157" s="76">
        <v>1</v>
      </c>
      <c r="K157" s="45">
        <v>119</v>
      </c>
      <c r="L157" s="77">
        <v>0</v>
      </c>
    </row>
    <row r="158" spans="1:12">
      <c r="A158" s="45">
        <v>223</v>
      </c>
      <c r="B158" s="76">
        <v>3</v>
      </c>
      <c r="C158" s="45">
        <v>26</v>
      </c>
      <c r="D158" s="77">
        <v>0.32300000000000001</v>
      </c>
      <c r="E158" s="45">
        <v>101</v>
      </c>
      <c r="F158" s="76">
        <v>1</v>
      </c>
      <c r="G158" s="45">
        <v>73</v>
      </c>
      <c r="H158" s="77">
        <v>0</v>
      </c>
      <c r="I158" s="45">
        <v>53</v>
      </c>
      <c r="J158" s="76">
        <v>1</v>
      </c>
      <c r="K158" s="45">
        <v>119</v>
      </c>
      <c r="L158" s="77">
        <v>0</v>
      </c>
    </row>
    <row r="159" spans="1:12">
      <c r="A159" s="45">
        <v>224</v>
      </c>
      <c r="B159" s="76">
        <v>3</v>
      </c>
      <c r="C159" s="45">
        <v>26</v>
      </c>
      <c r="D159" s="77">
        <v>0.32300000000000001</v>
      </c>
      <c r="E159" s="45">
        <v>102</v>
      </c>
      <c r="F159" s="76">
        <v>1</v>
      </c>
      <c r="G159" s="45">
        <v>73</v>
      </c>
      <c r="H159" s="77">
        <v>0</v>
      </c>
      <c r="I159" s="45">
        <v>55</v>
      </c>
      <c r="J159" s="76">
        <v>1</v>
      </c>
      <c r="K159" s="45">
        <v>119</v>
      </c>
      <c r="L159" s="77">
        <v>0</v>
      </c>
    </row>
    <row r="160" spans="1:12">
      <c r="A160" s="45">
        <v>225</v>
      </c>
      <c r="B160" s="76">
        <v>3</v>
      </c>
      <c r="C160" s="45">
        <v>26</v>
      </c>
      <c r="D160" s="77">
        <v>0.32300000000000001</v>
      </c>
      <c r="E160" s="45">
        <v>103</v>
      </c>
      <c r="F160" s="76">
        <v>1</v>
      </c>
      <c r="G160" s="45">
        <v>73</v>
      </c>
      <c r="H160" s="77">
        <v>0</v>
      </c>
      <c r="I160" s="45">
        <v>56</v>
      </c>
      <c r="J160" s="76">
        <v>1</v>
      </c>
      <c r="K160" s="45">
        <v>119</v>
      </c>
      <c r="L160" s="77">
        <v>0</v>
      </c>
    </row>
    <row r="161" spans="1:12">
      <c r="A161" s="45">
        <v>226</v>
      </c>
      <c r="B161" s="76">
        <v>3</v>
      </c>
      <c r="C161" s="45">
        <v>26</v>
      </c>
      <c r="D161" s="77">
        <v>0.32300000000000001</v>
      </c>
      <c r="E161" s="45">
        <v>104</v>
      </c>
      <c r="F161" s="76">
        <v>1</v>
      </c>
      <c r="G161" s="45">
        <v>73</v>
      </c>
      <c r="H161" s="77">
        <v>0</v>
      </c>
      <c r="I161" s="45">
        <v>57</v>
      </c>
      <c r="J161" s="76">
        <v>1</v>
      </c>
      <c r="K161" s="45">
        <v>119</v>
      </c>
      <c r="L161" s="77">
        <v>0</v>
      </c>
    </row>
    <row r="162" spans="1:12">
      <c r="A162" s="45">
        <v>227</v>
      </c>
      <c r="B162" s="76">
        <v>3</v>
      </c>
      <c r="C162" s="45">
        <v>26</v>
      </c>
      <c r="D162" s="77">
        <v>0.32300000000000001</v>
      </c>
      <c r="E162" s="45">
        <v>105</v>
      </c>
      <c r="F162" s="76">
        <v>1</v>
      </c>
      <c r="G162" s="45">
        <v>73</v>
      </c>
      <c r="H162" s="77">
        <v>0</v>
      </c>
      <c r="I162" s="45">
        <v>58</v>
      </c>
      <c r="J162" s="76">
        <v>1</v>
      </c>
      <c r="K162" s="45">
        <v>119</v>
      </c>
      <c r="L162" s="77">
        <v>0</v>
      </c>
    </row>
    <row r="163" spans="1:12">
      <c r="A163" s="45">
        <v>228</v>
      </c>
      <c r="B163" s="76">
        <v>3</v>
      </c>
      <c r="C163" s="45">
        <v>26</v>
      </c>
      <c r="D163" s="77">
        <v>0.32300000000000001</v>
      </c>
      <c r="E163" s="45">
        <v>107</v>
      </c>
      <c r="F163" s="76">
        <v>1</v>
      </c>
      <c r="G163" s="45">
        <v>73</v>
      </c>
      <c r="H163" s="77">
        <v>0</v>
      </c>
      <c r="I163" s="45">
        <v>60</v>
      </c>
      <c r="J163" s="76">
        <v>1</v>
      </c>
      <c r="K163" s="45">
        <v>119</v>
      </c>
      <c r="L163" s="77">
        <v>0</v>
      </c>
    </row>
    <row r="164" spans="1:12">
      <c r="A164" s="45">
        <v>230</v>
      </c>
      <c r="B164" s="76">
        <v>3</v>
      </c>
      <c r="C164" s="45">
        <v>26</v>
      </c>
      <c r="D164" s="77">
        <v>0.32300000000000001</v>
      </c>
      <c r="E164" s="45">
        <v>109</v>
      </c>
      <c r="F164" s="76">
        <v>1</v>
      </c>
      <c r="G164" s="45">
        <v>73</v>
      </c>
      <c r="H164" s="77">
        <v>0</v>
      </c>
      <c r="I164" s="45">
        <v>61</v>
      </c>
      <c r="J164" s="76">
        <v>1</v>
      </c>
      <c r="K164" s="45">
        <v>119</v>
      </c>
      <c r="L164" s="77">
        <v>0</v>
      </c>
    </row>
    <row r="165" spans="1:12">
      <c r="A165" s="45">
        <v>231</v>
      </c>
      <c r="B165" s="76">
        <v>3</v>
      </c>
      <c r="C165" s="45">
        <v>26</v>
      </c>
      <c r="D165" s="77">
        <v>0.32300000000000001</v>
      </c>
      <c r="E165" s="45">
        <v>111</v>
      </c>
      <c r="F165" s="76">
        <v>1</v>
      </c>
      <c r="G165" s="45">
        <v>73</v>
      </c>
      <c r="H165" s="77">
        <v>0</v>
      </c>
      <c r="I165" s="45">
        <v>62</v>
      </c>
      <c r="J165" s="76">
        <v>1</v>
      </c>
      <c r="K165" s="45">
        <v>119</v>
      </c>
      <c r="L165" s="77">
        <v>0</v>
      </c>
    </row>
    <row r="166" spans="1:12">
      <c r="A166" s="45">
        <v>233</v>
      </c>
      <c r="B166" s="76">
        <v>3</v>
      </c>
      <c r="C166" s="45">
        <v>26</v>
      </c>
      <c r="D166" s="77">
        <v>0.32300000000000001</v>
      </c>
      <c r="E166" s="45">
        <v>112</v>
      </c>
      <c r="F166" s="76">
        <v>1</v>
      </c>
      <c r="G166" s="45">
        <v>73</v>
      </c>
      <c r="H166" s="77">
        <v>0</v>
      </c>
      <c r="I166" s="45">
        <v>63</v>
      </c>
      <c r="J166" s="76">
        <v>1</v>
      </c>
      <c r="K166" s="45">
        <v>119</v>
      </c>
      <c r="L166" s="77">
        <v>0</v>
      </c>
    </row>
    <row r="167" spans="1:12">
      <c r="A167" s="45">
        <v>235</v>
      </c>
      <c r="B167" s="76">
        <v>3</v>
      </c>
      <c r="C167" s="45">
        <v>26</v>
      </c>
      <c r="D167" s="77">
        <v>0.32300000000000001</v>
      </c>
      <c r="E167" s="45">
        <v>113</v>
      </c>
      <c r="F167" s="76">
        <v>1</v>
      </c>
      <c r="G167" s="45">
        <v>73</v>
      </c>
      <c r="H167" s="77">
        <v>0</v>
      </c>
      <c r="I167" s="45">
        <v>64</v>
      </c>
      <c r="J167" s="76">
        <v>1</v>
      </c>
      <c r="K167" s="45">
        <v>119</v>
      </c>
      <c r="L167" s="77">
        <v>0</v>
      </c>
    </row>
    <row r="168" spans="1:12">
      <c r="A168" s="45">
        <v>237</v>
      </c>
      <c r="B168" s="76">
        <v>3</v>
      </c>
      <c r="C168" s="45">
        <v>26</v>
      </c>
      <c r="D168" s="77">
        <v>0.32300000000000001</v>
      </c>
      <c r="E168" s="45">
        <v>116</v>
      </c>
      <c r="F168" s="76">
        <v>1</v>
      </c>
      <c r="G168" s="45">
        <v>73</v>
      </c>
      <c r="H168" s="77">
        <v>0</v>
      </c>
      <c r="I168" s="45">
        <v>67</v>
      </c>
      <c r="J168" s="76">
        <v>1</v>
      </c>
      <c r="K168" s="45">
        <v>119</v>
      </c>
      <c r="L168" s="77">
        <v>0</v>
      </c>
    </row>
    <row r="169" spans="1:12">
      <c r="A169" s="45">
        <v>239</v>
      </c>
      <c r="B169" s="76">
        <v>3</v>
      </c>
      <c r="C169" s="45">
        <v>26</v>
      </c>
      <c r="D169" s="77">
        <v>0.32300000000000001</v>
      </c>
      <c r="E169" s="45">
        <v>117</v>
      </c>
      <c r="F169" s="76">
        <v>1</v>
      </c>
      <c r="G169" s="45">
        <v>73</v>
      </c>
      <c r="H169" s="77">
        <v>0</v>
      </c>
      <c r="I169" s="45">
        <v>69</v>
      </c>
      <c r="J169" s="76">
        <v>1</v>
      </c>
      <c r="K169" s="45">
        <v>119</v>
      </c>
      <c r="L169" s="77">
        <v>0</v>
      </c>
    </row>
    <row r="170" spans="1:12">
      <c r="A170" s="45">
        <v>240</v>
      </c>
      <c r="B170" s="76">
        <v>3</v>
      </c>
      <c r="C170" s="45">
        <v>26</v>
      </c>
      <c r="D170" s="77">
        <v>0.32300000000000001</v>
      </c>
      <c r="E170" s="45">
        <v>118</v>
      </c>
      <c r="F170" s="76">
        <v>1</v>
      </c>
      <c r="G170" s="45">
        <v>73</v>
      </c>
      <c r="H170" s="77">
        <v>0</v>
      </c>
      <c r="I170" s="45">
        <v>71</v>
      </c>
      <c r="J170" s="76">
        <v>1</v>
      </c>
      <c r="K170" s="45">
        <v>119</v>
      </c>
      <c r="L170" s="77">
        <v>0</v>
      </c>
    </row>
    <row r="171" spans="1:12">
      <c r="A171" s="45">
        <v>241</v>
      </c>
      <c r="B171" s="76">
        <v>3</v>
      </c>
      <c r="C171" s="45">
        <v>26</v>
      </c>
      <c r="D171" s="77">
        <v>0.32300000000000001</v>
      </c>
      <c r="E171" s="45">
        <v>119</v>
      </c>
      <c r="F171" s="76">
        <v>1</v>
      </c>
      <c r="G171" s="45">
        <v>73</v>
      </c>
      <c r="H171" s="77">
        <v>0</v>
      </c>
      <c r="I171" s="45">
        <v>72</v>
      </c>
      <c r="J171" s="76">
        <v>1</v>
      </c>
      <c r="K171" s="45">
        <v>119</v>
      </c>
      <c r="L171" s="77">
        <v>0</v>
      </c>
    </row>
    <row r="172" spans="1:12">
      <c r="A172" s="45">
        <v>243</v>
      </c>
      <c r="B172" s="76">
        <v>3</v>
      </c>
      <c r="C172" s="45">
        <v>26</v>
      </c>
      <c r="D172" s="77">
        <v>0.32300000000000001</v>
      </c>
      <c r="E172" s="45">
        <v>121</v>
      </c>
      <c r="F172" s="76">
        <v>1</v>
      </c>
      <c r="G172" s="45">
        <v>73</v>
      </c>
      <c r="H172" s="77">
        <v>0</v>
      </c>
      <c r="I172" s="45">
        <v>73</v>
      </c>
      <c r="J172" s="76">
        <v>1</v>
      </c>
      <c r="K172" s="45">
        <v>119</v>
      </c>
      <c r="L172" s="77">
        <v>0</v>
      </c>
    </row>
    <row r="173" spans="1:12">
      <c r="A173" s="45">
        <v>245</v>
      </c>
      <c r="B173" s="76">
        <v>3</v>
      </c>
      <c r="C173" s="45">
        <v>26</v>
      </c>
      <c r="D173" s="77">
        <v>0.32300000000000001</v>
      </c>
      <c r="E173" s="45">
        <v>123</v>
      </c>
      <c r="F173" s="76">
        <v>1</v>
      </c>
      <c r="G173" s="45">
        <v>73</v>
      </c>
      <c r="H173" s="77">
        <v>0</v>
      </c>
      <c r="I173" s="45">
        <v>74</v>
      </c>
      <c r="J173" s="76">
        <v>1</v>
      </c>
      <c r="K173" s="45">
        <v>119</v>
      </c>
      <c r="L173" s="77">
        <v>0</v>
      </c>
    </row>
    <row r="174" spans="1:12">
      <c r="A174" s="45">
        <v>247</v>
      </c>
      <c r="B174" s="76">
        <v>3</v>
      </c>
      <c r="C174" s="45">
        <v>26</v>
      </c>
      <c r="D174" s="77">
        <v>0.32300000000000001</v>
      </c>
      <c r="E174" s="45">
        <v>124</v>
      </c>
      <c r="F174" s="76">
        <v>1</v>
      </c>
      <c r="G174" s="45">
        <v>73</v>
      </c>
      <c r="H174" s="77">
        <v>0</v>
      </c>
      <c r="I174" s="45">
        <v>75</v>
      </c>
      <c r="J174" s="76">
        <v>1</v>
      </c>
      <c r="K174" s="45">
        <v>119</v>
      </c>
      <c r="L174" s="77">
        <v>0</v>
      </c>
    </row>
    <row r="175" spans="1:12">
      <c r="A175" s="45">
        <v>250</v>
      </c>
      <c r="B175" s="76">
        <v>3</v>
      </c>
      <c r="C175" s="45">
        <v>26</v>
      </c>
      <c r="D175" s="77">
        <v>0.32300000000000001</v>
      </c>
      <c r="E175" s="45">
        <v>125</v>
      </c>
      <c r="F175" s="76">
        <v>1</v>
      </c>
      <c r="G175" s="45">
        <v>73</v>
      </c>
      <c r="H175" s="77">
        <v>0</v>
      </c>
      <c r="I175" s="45">
        <v>76</v>
      </c>
      <c r="J175" s="76">
        <v>1</v>
      </c>
      <c r="K175" s="45">
        <v>119</v>
      </c>
      <c r="L175" s="77">
        <v>0</v>
      </c>
    </row>
    <row r="176" spans="1:12">
      <c r="A176" s="45">
        <v>251</v>
      </c>
      <c r="B176" s="76">
        <v>3</v>
      </c>
      <c r="C176" s="45">
        <v>26</v>
      </c>
      <c r="D176" s="77">
        <v>0.32300000000000001</v>
      </c>
      <c r="E176" s="45">
        <v>127</v>
      </c>
      <c r="F176" s="76">
        <v>1</v>
      </c>
      <c r="G176" s="45">
        <v>73</v>
      </c>
      <c r="H176" s="77">
        <v>0</v>
      </c>
      <c r="I176" s="45">
        <v>77</v>
      </c>
      <c r="J176" s="76">
        <v>1</v>
      </c>
      <c r="K176" s="45">
        <v>119</v>
      </c>
      <c r="L176" s="77">
        <v>0</v>
      </c>
    </row>
    <row r="177" spans="1:12">
      <c r="A177" s="45">
        <v>253</v>
      </c>
      <c r="B177" s="76">
        <v>3</v>
      </c>
      <c r="C177" s="45">
        <v>26</v>
      </c>
      <c r="D177" s="77">
        <v>0.32300000000000001</v>
      </c>
      <c r="E177" s="45">
        <v>128</v>
      </c>
      <c r="F177" s="76">
        <v>1</v>
      </c>
      <c r="G177" s="45">
        <v>73</v>
      </c>
      <c r="H177" s="77">
        <v>0</v>
      </c>
      <c r="I177" s="45">
        <v>78</v>
      </c>
      <c r="J177" s="76">
        <v>1</v>
      </c>
      <c r="K177" s="45">
        <v>119</v>
      </c>
      <c r="L177" s="77">
        <v>0</v>
      </c>
    </row>
    <row r="178" spans="1:12">
      <c r="A178" s="45">
        <v>254</v>
      </c>
      <c r="B178" s="76">
        <v>3</v>
      </c>
      <c r="C178" s="45">
        <v>26</v>
      </c>
      <c r="D178" s="77">
        <v>0.32300000000000001</v>
      </c>
      <c r="E178" s="45">
        <v>130</v>
      </c>
      <c r="F178" s="76">
        <v>1</v>
      </c>
      <c r="G178" s="45">
        <v>73</v>
      </c>
      <c r="H178" s="77">
        <v>0</v>
      </c>
      <c r="I178" s="45">
        <v>79</v>
      </c>
      <c r="J178" s="76">
        <v>1</v>
      </c>
      <c r="K178" s="45">
        <v>119</v>
      </c>
      <c r="L178" s="77">
        <v>0</v>
      </c>
    </row>
    <row r="179" spans="1:12">
      <c r="A179" s="45">
        <v>255</v>
      </c>
      <c r="B179" s="76">
        <v>3</v>
      </c>
      <c r="C179" s="45">
        <v>26</v>
      </c>
      <c r="D179" s="77">
        <v>0.32300000000000001</v>
      </c>
      <c r="E179" s="45">
        <v>131</v>
      </c>
      <c r="F179" s="76">
        <v>1</v>
      </c>
      <c r="G179" s="45">
        <v>73</v>
      </c>
      <c r="H179" s="77">
        <v>0</v>
      </c>
      <c r="I179" s="45">
        <v>80</v>
      </c>
      <c r="J179" s="76">
        <v>1</v>
      </c>
      <c r="K179" s="45">
        <v>119</v>
      </c>
      <c r="L179" s="77">
        <v>0</v>
      </c>
    </row>
    <row r="180" spans="1:12">
      <c r="A180" s="45">
        <v>256</v>
      </c>
      <c r="B180" s="76">
        <v>3</v>
      </c>
      <c r="C180" s="45">
        <v>26</v>
      </c>
      <c r="D180" s="77">
        <v>0.32300000000000001</v>
      </c>
      <c r="E180" s="45">
        <v>132</v>
      </c>
      <c r="F180" s="76">
        <v>1</v>
      </c>
      <c r="G180" s="45">
        <v>73</v>
      </c>
      <c r="H180" s="77">
        <v>0</v>
      </c>
      <c r="I180" s="45">
        <v>81</v>
      </c>
      <c r="J180" s="76">
        <v>1</v>
      </c>
      <c r="K180" s="45">
        <v>119</v>
      </c>
      <c r="L180" s="77">
        <v>0</v>
      </c>
    </row>
    <row r="181" spans="1:12">
      <c r="A181" s="45">
        <v>257</v>
      </c>
      <c r="B181" s="76">
        <v>3</v>
      </c>
      <c r="C181" s="45">
        <v>26</v>
      </c>
      <c r="D181" s="77">
        <v>0.32300000000000001</v>
      </c>
      <c r="E181" s="45">
        <v>133</v>
      </c>
      <c r="F181" s="76">
        <v>1</v>
      </c>
      <c r="G181" s="45">
        <v>73</v>
      </c>
      <c r="H181" s="77">
        <v>0</v>
      </c>
      <c r="I181" s="45">
        <v>82</v>
      </c>
      <c r="J181" s="76">
        <v>1</v>
      </c>
      <c r="K181" s="45">
        <v>119</v>
      </c>
      <c r="L181" s="77">
        <v>0</v>
      </c>
    </row>
    <row r="182" spans="1:12">
      <c r="A182" s="45">
        <v>258</v>
      </c>
      <c r="B182" s="76">
        <v>3</v>
      </c>
      <c r="C182" s="45">
        <v>26</v>
      </c>
      <c r="D182" s="77">
        <v>0.32300000000000001</v>
      </c>
      <c r="E182" s="45">
        <v>134</v>
      </c>
      <c r="F182" s="76">
        <v>1</v>
      </c>
      <c r="G182" s="45">
        <v>73</v>
      </c>
      <c r="H182" s="77">
        <v>0</v>
      </c>
      <c r="I182" s="45">
        <v>83</v>
      </c>
      <c r="J182" s="76">
        <v>1</v>
      </c>
      <c r="K182" s="45">
        <v>119</v>
      </c>
      <c r="L182" s="77">
        <v>0</v>
      </c>
    </row>
    <row r="183" spans="1:12">
      <c r="A183" s="45">
        <v>259</v>
      </c>
      <c r="B183" s="76">
        <v>3</v>
      </c>
      <c r="C183" s="45">
        <v>26</v>
      </c>
      <c r="D183" s="77">
        <v>0.32300000000000001</v>
      </c>
      <c r="E183" s="45">
        <v>135</v>
      </c>
      <c r="F183" s="76">
        <v>1</v>
      </c>
      <c r="G183" s="45">
        <v>73</v>
      </c>
      <c r="H183" s="77">
        <v>0</v>
      </c>
      <c r="I183" s="45">
        <v>84</v>
      </c>
      <c r="J183" s="76">
        <v>1</v>
      </c>
      <c r="K183" s="45">
        <v>119</v>
      </c>
      <c r="L183" s="77">
        <v>0</v>
      </c>
    </row>
    <row r="184" spans="1:12">
      <c r="A184" s="45">
        <v>262</v>
      </c>
      <c r="B184" s="76">
        <v>3</v>
      </c>
      <c r="C184" s="45">
        <v>26</v>
      </c>
      <c r="D184" s="77">
        <v>0.32300000000000001</v>
      </c>
      <c r="E184" s="45">
        <v>137</v>
      </c>
      <c r="F184" s="76">
        <v>1</v>
      </c>
      <c r="G184" s="45">
        <v>73</v>
      </c>
      <c r="H184" s="77">
        <v>0</v>
      </c>
      <c r="I184" s="45">
        <v>85</v>
      </c>
      <c r="J184" s="76">
        <v>1</v>
      </c>
      <c r="K184" s="45">
        <v>119</v>
      </c>
      <c r="L184" s="77">
        <v>0</v>
      </c>
    </row>
    <row r="185" spans="1:12">
      <c r="A185" s="45">
        <v>263</v>
      </c>
      <c r="B185" s="76">
        <v>3</v>
      </c>
      <c r="C185" s="45">
        <v>26</v>
      </c>
      <c r="D185" s="77">
        <v>0.32300000000000001</v>
      </c>
      <c r="E185" s="45">
        <v>138</v>
      </c>
      <c r="F185" s="76">
        <v>1</v>
      </c>
      <c r="G185" s="45">
        <v>73</v>
      </c>
      <c r="H185" s="77">
        <v>0</v>
      </c>
      <c r="I185" s="45">
        <v>86</v>
      </c>
      <c r="J185" s="76">
        <v>1</v>
      </c>
      <c r="K185" s="45">
        <v>119</v>
      </c>
      <c r="L185" s="77">
        <v>0</v>
      </c>
    </row>
    <row r="186" spans="1:12">
      <c r="A186" s="45">
        <v>264</v>
      </c>
      <c r="B186" s="76">
        <v>3</v>
      </c>
      <c r="C186" s="45">
        <v>26</v>
      </c>
      <c r="D186" s="77">
        <v>0.32300000000000001</v>
      </c>
      <c r="E186" s="45">
        <v>139</v>
      </c>
      <c r="F186" s="76">
        <v>1</v>
      </c>
      <c r="G186" s="45">
        <v>73</v>
      </c>
      <c r="H186" s="77">
        <v>0</v>
      </c>
      <c r="I186" s="45">
        <v>87</v>
      </c>
      <c r="J186" s="76">
        <v>1</v>
      </c>
      <c r="K186" s="45">
        <v>119</v>
      </c>
      <c r="L186" s="77">
        <v>0</v>
      </c>
    </row>
    <row r="187" spans="1:12">
      <c r="A187" s="45">
        <v>266</v>
      </c>
      <c r="B187" s="76">
        <v>3</v>
      </c>
      <c r="C187" s="45">
        <v>26</v>
      </c>
      <c r="D187" s="77">
        <v>0.32300000000000001</v>
      </c>
      <c r="E187" s="45">
        <v>140</v>
      </c>
      <c r="F187" s="76">
        <v>1</v>
      </c>
      <c r="G187" s="45">
        <v>73</v>
      </c>
      <c r="H187" s="77">
        <v>0</v>
      </c>
      <c r="I187" s="45">
        <v>89</v>
      </c>
      <c r="J187" s="76">
        <v>1</v>
      </c>
      <c r="K187" s="45">
        <v>119</v>
      </c>
      <c r="L187" s="77">
        <v>0</v>
      </c>
    </row>
    <row r="188" spans="1:12">
      <c r="A188" s="45">
        <v>268</v>
      </c>
      <c r="B188" s="76">
        <v>3</v>
      </c>
      <c r="C188" s="45">
        <v>26</v>
      </c>
      <c r="D188" s="77">
        <v>0.32300000000000001</v>
      </c>
      <c r="E188" s="45">
        <v>141</v>
      </c>
      <c r="F188" s="76">
        <v>1</v>
      </c>
      <c r="G188" s="45">
        <v>73</v>
      </c>
      <c r="H188" s="77">
        <v>0</v>
      </c>
      <c r="I188" s="45">
        <v>90</v>
      </c>
      <c r="J188" s="76">
        <v>1</v>
      </c>
      <c r="K188" s="45">
        <v>119</v>
      </c>
      <c r="L188" s="77">
        <v>0</v>
      </c>
    </row>
    <row r="189" spans="1:12">
      <c r="A189" s="45">
        <v>269</v>
      </c>
      <c r="B189" s="76">
        <v>3</v>
      </c>
      <c r="C189" s="45">
        <v>26</v>
      </c>
      <c r="D189" s="77">
        <v>0.32300000000000001</v>
      </c>
      <c r="E189" s="45">
        <v>142</v>
      </c>
      <c r="F189" s="76">
        <v>1</v>
      </c>
      <c r="G189" s="45">
        <v>73</v>
      </c>
      <c r="H189" s="77">
        <v>0</v>
      </c>
      <c r="I189" s="45">
        <v>91</v>
      </c>
      <c r="J189" s="76">
        <v>1</v>
      </c>
      <c r="K189" s="45">
        <v>119</v>
      </c>
      <c r="L189" s="77">
        <v>0</v>
      </c>
    </row>
    <row r="190" spans="1:12">
      <c r="A190" s="45">
        <v>271</v>
      </c>
      <c r="B190" s="76">
        <v>3</v>
      </c>
      <c r="C190" s="45">
        <v>26</v>
      </c>
      <c r="D190" s="77">
        <v>0.32300000000000001</v>
      </c>
      <c r="E190" s="45">
        <v>143</v>
      </c>
      <c r="F190" s="76">
        <v>1</v>
      </c>
      <c r="G190" s="45">
        <v>73</v>
      </c>
      <c r="H190" s="77">
        <v>0</v>
      </c>
      <c r="I190" s="45">
        <v>92</v>
      </c>
      <c r="J190" s="76">
        <v>1</v>
      </c>
      <c r="K190" s="45">
        <v>119</v>
      </c>
      <c r="L190" s="77">
        <v>0</v>
      </c>
    </row>
    <row r="191" spans="1:12">
      <c r="A191" s="45">
        <v>274</v>
      </c>
      <c r="B191" s="76">
        <v>3</v>
      </c>
      <c r="C191" s="45">
        <v>26</v>
      </c>
      <c r="D191" s="77">
        <v>0.32300000000000001</v>
      </c>
      <c r="E191" s="45">
        <v>144</v>
      </c>
      <c r="F191" s="76">
        <v>1</v>
      </c>
      <c r="G191" s="45">
        <v>73</v>
      </c>
      <c r="H191" s="77">
        <v>0</v>
      </c>
      <c r="I191" s="45">
        <v>93</v>
      </c>
      <c r="J191" s="76">
        <v>1</v>
      </c>
      <c r="K191" s="45">
        <v>119</v>
      </c>
      <c r="L191" s="77">
        <v>0</v>
      </c>
    </row>
    <row r="192" spans="1:12">
      <c r="A192" s="45">
        <v>276</v>
      </c>
      <c r="B192" s="76">
        <v>3</v>
      </c>
      <c r="C192" s="45">
        <v>26</v>
      </c>
      <c r="D192" s="77">
        <v>0.32300000000000001</v>
      </c>
      <c r="E192" s="45">
        <v>145</v>
      </c>
      <c r="F192" s="76">
        <v>1</v>
      </c>
      <c r="G192" s="45">
        <v>73</v>
      </c>
      <c r="H192" s="77">
        <v>0</v>
      </c>
      <c r="I192" s="45">
        <v>95</v>
      </c>
      <c r="J192" s="76">
        <v>1</v>
      </c>
      <c r="K192" s="45">
        <v>119</v>
      </c>
      <c r="L192" s="77">
        <v>0</v>
      </c>
    </row>
    <row r="193" spans="1:12">
      <c r="A193" s="45">
        <v>277</v>
      </c>
      <c r="B193" s="76">
        <v>3</v>
      </c>
      <c r="C193" s="45">
        <v>26</v>
      </c>
      <c r="D193" s="77">
        <v>0.32300000000000001</v>
      </c>
      <c r="E193" s="45">
        <v>146</v>
      </c>
      <c r="F193" s="76">
        <v>1</v>
      </c>
      <c r="G193" s="45">
        <v>73</v>
      </c>
      <c r="H193" s="77">
        <v>0</v>
      </c>
      <c r="I193" s="45">
        <v>97</v>
      </c>
      <c r="J193" s="76">
        <v>1</v>
      </c>
      <c r="K193" s="45">
        <v>119</v>
      </c>
      <c r="L193" s="77">
        <v>0</v>
      </c>
    </row>
    <row r="194" spans="1:12">
      <c r="A194" s="45">
        <v>278</v>
      </c>
      <c r="B194" s="76">
        <v>3</v>
      </c>
      <c r="C194" s="45">
        <v>26</v>
      </c>
      <c r="D194" s="77">
        <v>0.32300000000000001</v>
      </c>
      <c r="E194" s="45">
        <v>149</v>
      </c>
      <c r="F194" s="76">
        <v>1</v>
      </c>
      <c r="G194" s="45">
        <v>73</v>
      </c>
      <c r="H194" s="77">
        <v>0</v>
      </c>
      <c r="I194" s="45">
        <v>98</v>
      </c>
      <c r="J194" s="76">
        <v>1</v>
      </c>
      <c r="K194" s="45">
        <v>119</v>
      </c>
      <c r="L194" s="77">
        <v>0</v>
      </c>
    </row>
    <row r="195" spans="1:12">
      <c r="A195" s="45">
        <v>282</v>
      </c>
      <c r="B195" s="76">
        <v>3</v>
      </c>
      <c r="C195" s="45">
        <v>26</v>
      </c>
      <c r="D195" s="77">
        <v>0.32300000000000001</v>
      </c>
      <c r="E195" s="45">
        <v>150</v>
      </c>
      <c r="F195" s="76">
        <v>1</v>
      </c>
      <c r="G195" s="45">
        <v>73</v>
      </c>
      <c r="H195" s="77">
        <v>0</v>
      </c>
      <c r="I195" s="45">
        <v>99</v>
      </c>
      <c r="J195" s="76">
        <v>1</v>
      </c>
      <c r="K195" s="45">
        <v>119</v>
      </c>
      <c r="L195" s="77">
        <v>0</v>
      </c>
    </row>
    <row r="196" spans="1:12">
      <c r="A196" s="45">
        <v>284</v>
      </c>
      <c r="B196" s="76">
        <v>3</v>
      </c>
      <c r="C196" s="45">
        <v>26</v>
      </c>
      <c r="D196" s="77">
        <v>0.32300000000000001</v>
      </c>
      <c r="E196" s="45">
        <v>151</v>
      </c>
      <c r="F196" s="76">
        <v>1</v>
      </c>
      <c r="G196" s="45">
        <v>73</v>
      </c>
      <c r="H196" s="77">
        <v>0</v>
      </c>
      <c r="I196" s="45">
        <v>100</v>
      </c>
      <c r="J196" s="76">
        <v>1</v>
      </c>
      <c r="K196" s="45">
        <v>119</v>
      </c>
      <c r="L196" s="77">
        <v>0</v>
      </c>
    </row>
    <row r="197" spans="1:12">
      <c r="A197" s="45">
        <v>285</v>
      </c>
      <c r="B197" s="76">
        <v>3</v>
      </c>
      <c r="C197" s="45">
        <v>26</v>
      </c>
      <c r="D197" s="77">
        <v>0.32300000000000001</v>
      </c>
      <c r="E197" s="45">
        <v>152</v>
      </c>
      <c r="F197" s="76">
        <v>1</v>
      </c>
      <c r="G197" s="45">
        <v>73</v>
      </c>
      <c r="H197" s="77">
        <v>0</v>
      </c>
      <c r="I197" s="45">
        <v>102</v>
      </c>
      <c r="J197" s="76">
        <v>1</v>
      </c>
      <c r="K197" s="45">
        <v>119</v>
      </c>
      <c r="L197" s="77">
        <v>0</v>
      </c>
    </row>
    <row r="198" spans="1:12">
      <c r="A198" s="45">
        <v>286</v>
      </c>
      <c r="B198" s="76">
        <v>3</v>
      </c>
      <c r="C198" s="45">
        <v>26</v>
      </c>
      <c r="D198" s="77">
        <v>0.32300000000000001</v>
      </c>
      <c r="E198" s="45">
        <v>153</v>
      </c>
      <c r="F198" s="76">
        <v>1</v>
      </c>
      <c r="G198" s="45">
        <v>73</v>
      </c>
      <c r="H198" s="77">
        <v>0</v>
      </c>
      <c r="I198" s="45">
        <v>104</v>
      </c>
      <c r="J198" s="76">
        <v>1</v>
      </c>
      <c r="K198" s="45">
        <v>119</v>
      </c>
      <c r="L198" s="77">
        <v>0</v>
      </c>
    </row>
    <row r="199" spans="1:12">
      <c r="A199" s="45">
        <v>288</v>
      </c>
      <c r="B199" s="76">
        <v>3</v>
      </c>
      <c r="C199" s="45">
        <v>26</v>
      </c>
      <c r="D199" s="77">
        <v>0.32300000000000001</v>
      </c>
      <c r="E199" s="45">
        <v>154</v>
      </c>
      <c r="F199" s="76">
        <v>1</v>
      </c>
      <c r="G199" s="45">
        <v>73</v>
      </c>
      <c r="H199" s="77">
        <v>0</v>
      </c>
      <c r="I199" s="45">
        <v>108</v>
      </c>
      <c r="J199" s="76">
        <v>1</v>
      </c>
      <c r="K199" s="45">
        <v>119</v>
      </c>
      <c r="L199" s="77">
        <v>0</v>
      </c>
    </row>
    <row r="200" spans="1:12">
      <c r="A200" s="45">
        <v>289</v>
      </c>
      <c r="B200" s="76">
        <v>3</v>
      </c>
      <c r="C200" s="45">
        <v>26</v>
      </c>
      <c r="D200" s="77">
        <v>0.32300000000000001</v>
      </c>
      <c r="E200" s="45">
        <v>155</v>
      </c>
      <c r="F200" s="76">
        <v>1</v>
      </c>
      <c r="G200" s="45">
        <v>73</v>
      </c>
      <c r="H200" s="77">
        <v>0</v>
      </c>
      <c r="I200" s="45">
        <v>109</v>
      </c>
      <c r="J200" s="76">
        <v>1</v>
      </c>
      <c r="K200" s="45">
        <v>119</v>
      </c>
      <c r="L200" s="77">
        <v>0</v>
      </c>
    </row>
    <row r="201" spans="1:12">
      <c r="A201" s="45">
        <v>290</v>
      </c>
      <c r="B201" s="76">
        <v>3</v>
      </c>
      <c r="C201" s="45">
        <v>26</v>
      </c>
      <c r="D201" s="77">
        <v>0.32300000000000001</v>
      </c>
      <c r="E201" s="45">
        <v>156</v>
      </c>
      <c r="F201" s="76">
        <v>1</v>
      </c>
      <c r="G201" s="45">
        <v>73</v>
      </c>
      <c r="H201" s="77">
        <v>0</v>
      </c>
      <c r="I201" s="45">
        <v>111</v>
      </c>
      <c r="J201" s="76">
        <v>1</v>
      </c>
      <c r="K201" s="45">
        <v>119</v>
      </c>
      <c r="L201" s="77">
        <v>0</v>
      </c>
    </row>
    <row r="202" spans="1:12">
      <c r="A202" s="45">
        <v>291</v>
      </c>
      <c r="B202" s="76">
        <v>3</v>
      </c>
      <c r="C202" s="45">
        <v>26</v>
      </c>
      <c r="D202" s="77">
        <v>0.32300000000000001</v>
      </c>
      <c r="E202" s="45">
        <v>157</v>
      </c>
      <c r="F202" s="76">
        <v>1</v>
      </c>
      <c r="G202" s="45">
        <v>73</v>
      </c>
      <c r="H202" s="77">
        <v>0</v>
      </c>
      <c r="I202" s="45">
        <v>112</v>
      </c>
      <c r="J202" s="76">
        <v>1</v>
      </c>
      <c r="K202" s="45">
        <v>119</v>
      </c>
      <c r="L202" s="77">
        <v>0</v>
      </c>
    </row>
    <row r="203" spans="1:12">
      <c r="A203" s="45">
        <v>292</v>
      </c>
      <c r="B203" s="76">
        <v>3</v>
      </c>
      <c r="C203" s="45">
        <v>26</v>
      </c>
      <c r="D203" s="77">
        <v>0.32300000000000001</v>
      </c>
      <c r="E203" s="45">
        <v>158</v>
      </c>
      <c r="F203" s="76">
        <v>1</v>
      </c>
      <c r="G203" s="45">
        <v>73</v>
      </c>
      <c r="H203" s="77">
        <v>0</v>
      </c>
      <c r="I203" s="45">
        <v>113</v>
      </c>
      <c r="J203" s="76">
        <v>1</v>
      </c>
      <c r="K203" s="45">
        <v>119</v>
      </c>
      <c r="L203" s="77">
        <v>0</v>
      </c>
    </row>
    <row r="204" spans="1:12">
      <c r="A204" s="45">
        <v>295</v>
      </c>
      <c r="B204" s="76">
        <v>3</v>
      </c>
      <c r="C204" s="45">
        <v>26</v>
      </c>
      <c r="D204" s="77">
        <v>0.32300000000000001</v>
      </c>
      <c r="E204" s="45">
        <v>159</v>
      </c>
      <c r="F204" s="76">
        <v>1</v>
      </c>
      <c r="G204" s="45">
        <v>73</v>
      </c>
      <c r="H204" s="77">
        <v>0</v>
      </c>
      <c r="I204" s="45">
        <v>114</v>
      </c>
      <c r="J204" s="76">
        <v>1</v>
      </c>
      <c r="K204" s="45">
        <v>119</v>
      </c>
      <c r="L204" s="77">
        <v>0</v>
      </c>
    </row>
    <row r="205" spans="1:12">
      <c r="A205" s="45">
        <v>296</v>
      </c>
      <c r="B205" s="76">
        <v>3</v>
      </c>
      <c r="C205" s="45">
        <v>26</v>
      </c>
      <c r="D205" s="77">
        <v>0.32300000000000001</v>
      </c>
      <c r="E205" s="45">
        <v>160</v>
      </c>
      <c r="F205" s="76">
        <v>1</v>
      </c>
      <c r="G205" s="45">
        <v>73</v>
      </c>
      <c r="H205" s="77">
        <v>0</v>
      </c>
      <c r="I205" s="45">
        <v>118</v>
      </c>
      <c r="J205" s="76">
        <v>1</v>
      </c>
      <c r="K205" s="45">
        <v>119</v>
      </c>
      <c r="L205" s="77">
        <v>0</v>
      </c>
    </row>
    <row r="206" spans="1:12">
      <c r="A206" s="45">
        <v>298</v>
      </c>
      <c r="B206" s="76">
        <v>3</v>
      </c>
      <c r="C206" s="45">
        <v>26</v>
      </c>
      <c r="D206" s="77">
        <v>0.32300000000000001</v>
      </c>
      <c r="E206" s="45">
        <v>161</v>
      </c>
      <c r="F206" s="76">
        <v>1</v>
      </c>
      <c r="G206" s="45">
        <v>73</v>
      </c>
      <c r="H206" s="77">
        <v>0</v>
      </c>
      <c r="I206" s="45">
        <v>119</v>
      </c>
      <c r="J206" s="76">
        <v>1</v>
      </c>
      <c r="K206" s="45">
        <v>119</v>
      </c>
      <c r="L206" s="77">
        <v>0</v>
      </c>
    </row>
    <row r="207" spans="1:12">
      <c r="A207" s="45">
        <v>300</v>
      </c>
      <c r="B207" s="76">
        <v>3</v>
      </c>
      <c r="C207" s="45">
        <v>26</v>
      </c>
      <c r="D207" s="77">
        <v>0.32300000000000001</v>
      </c>
      <c r="E207" s="45">
        <v>162</v>
      </c>
      <c r="F207" s="76">
        <v>1</v>
      </c>
      <c r="G207" s="45">
        <v>73</v>
      </c>
      <c r="H207" s="77">
        <v>0</v>
      </c>
      <c r="I207" s="45">
        <v>120</v>
      </c>
      <c r="J207" s="76">
        <v>1</v>
      </c>
      <c r="K207" s="45">
        <v>119</v>
      </c>
      <c r="L207" s="77">
        <v>0</v>
      </c>
    </row>
    <row r="208" spans="1:12">
      <c r="A208" s="45">
        <v>302</v>
      </c>
      <c r="B208" s="76">
        <v>3</v>
      </c>
      <c r="C208" s="45">
        <v>26</v>
      </c>
      <c r="D208" s="77">
        <v>0.32300000000000001</v>
      </c>
      <c r="E208" s="45">
        <v>163</v>
      </c>
      <c r="F208" s="76">
        <v>1</v>
      </c>
      <c r="G208" s="45">
        <v>73</v>
      </c>
      <c r="H208" s="77">
        <v>0</v>
      </c>
      <c r="I208" s="45">
        <v>121</v>
      </c>
      <c r="J208" s="76">
        <v>1</v>
      </c>
      <c r="K208" s="45">
        <v>119</v>
      </c>
      <c r="L208" s="77">
        <v>0</v>
      </c>
    </row>
    <row r="209" spans="1:12">
      <c r="A209" s="45">
        <v>303</v>
      </c>
      <c r="B209" s="76">
        <v>3</v>
      </c>
      <c r="C209" s="45">
        <v>26</v>
      </c>
      <c r="D209" s="77">
        <v>0.32300000000000001</v>
      </c>
      <c r="E209" s="45">
        <v>164</v>
      </c>
      <c r="F209" s="76">
        <v>1</v>
      </c>
      <c r="G209" s="45">
        <v>73</v>
      </c>
      <c r="H209" s="77">
        <v>0</v>
      </c>
      <c r="I209" s="45">
        <v>122</v>
      </c>
      <c r="J209" s="76">
        <v>1</v>
      </c>
      <c r="K209" s="45">
        <v>119</v>
      </c>
      <c r="L209" s="77">
        <v>0</v>
      </c>
    </row>
    <row r="210" spans="1:12">
      <c r="A210" s="45">
        <v>304</v>
      </c>
      <c r="B210" s="76">
        <v>3</v>
      </c>
      <c r="C210" s="45">
        <v>26</v>
      </c>
      <c r="D210" s="77">
        <v>0.32300000000000001</v>
      </c>
      <c r="E210" s="45">
        <v>165</v>
      </c>
      <c r="F210" s="76">
        <v>1</v>
      </c>
      <c r="G210" s="45">
        <v>73</v>
      </c>
      <c r="H210" s="77">
        <v>0</v>
      </c>
      <c r="I210" s="45">
        <v>123</v>
      </c>
      <c r="J210" s="76">
        <v>1</v>
      </c>
      <c r="K210" s="45">
        <v>119</v>
      </c>
      <c r="L210" s="77">
        <v>0</v>
      </c>
    </row>
    <row r="211" spans="1:12">
      <c r="A211" s="45">
        <v>305</v>
      </c>
      <c r="B211" s="76">
        <v>3</v>
      </c>
      <c r="C211" s="45">
        <v>26</v>
      </c>
      <c r="D211" s="77">
        <v>0.32300000000000001</v>
      </c>
      <c r="E211" s="45">
        <v>167</v>
      </c>
      <c r="F211" s="76">
        <v>1</v>
      </c>
      <c r="G211" s="45">
        <v>73</v>
      </c>
      <c r="H211" s="77">
        <v>0</v>
      </c>
      <c r="I211" s="45">
        <v>125</v>
      </c>
      <c r="J211" s="76">
        <v>1</v>
      </c>
      <c r="K211" s="45">
        <v>119</v>
      </c>
      <c r="L211" s="77">
        <v>0</v>
      </c>
    </row>
    <row r="212" spans="1:12">
      <c r="A212" s="45">
        <v>306</v>
      </c>
      <c r="B212" s="76">
        <v>3</v>
      </c>
      <c r="C212" s="45">
        <v>26</v>
      </c>
      <c r="D212" s="77">
        <v>0.32300000000000001</v>
      </c>
      <c r="E212" s="45">
        <v>168</v>
      </c>
      <c r="F212" s="76">
        <v>1</v>
      </c>
      <c r="G212" s="45">
        <v>73</v>
      </c>
      <c r="H212" s="77">
        <v>0</v>
      </c>
      <c r="I212" s="45">
        <v>126</v>
      </c>
      <c r="J212" s="76">
        <v>1</v>
      </c>
      <c r="K212" s="45">
        <v>119</v>
      </c>
      <c r="L212" s="77">
        <v>0</v>
      </c>
    </row>
    <row r="213" spans="1:12">
      <c r="A213" s="45">
        <v>308</v>
      </c>
      <c r="B213" s="76">
        <v>3</v>
      </c>
      <c r="C213" s="45">
        <v>26</v>
      </c>
      <c r="D213" s="77">
        <v>0.32300000000000001</v>
      </c>
      <c r="E213" s="45">
        <v>169</v>
      </c>
      <c r="F213" s="76">
        <v>1</v>
      </c>
      <c r="G213" s="45">
        <v>73</v>
      </c>
      <c r="H213" s="77">
        <v>0</v>
      </c>
      <c r="I213" s="45">
        <v>128</v>
      </c>
      <c r="J213" s="76">
        <v>1</v>
      </c>
      <c r="K213" s="45">
        <v>119</v>
      </c>
      <c r="L213" s="77">
        <v>0</v>
      </c>
    </row>
    <row r="214" spans="1:12">
      <c r="A214" s="45">
        <v>310</v>
      </c>
      <c r="B214" s="76">
        <v>3</v>
      </c>
      <c r="C214" s="45">
        <v>26</v>
      </c>
      <c r="D214" s="77">
        <v>0.32300000000000001</v>
      </c>
      <c r="E214" s="45">
        <v>170</v>
      </c>
      <c r="F214" s="76">
        <v>1</v>
      </c>
      <c r="G214" s="45">
        <v>73</v>
      </c>
      <c r="H214" s="77">
        <v>0</v>
      </c>
      <c r="I214" s="45">
        <v>129</v>
      </c>
      <c r="J214" s="76">
        <v>1</v>
      </c>
      <c r="K214" s="45">
        <v>119</v>
      </c>
      <c r="L214" s="77">
        <v>0</v>
      </c>
    </row>
    <row r="215" spans="1:12">
      <c r="A215" s="45">
        <v>312</v>
      </c>
      <c r="B215" s="76">
        <v>3</v>
      </c>
      <c r="C215" s="45">
        <v>26</v>
      </c>
      <c r="D215" s="77">
        <v>0.32300000000000001</v>
      </c>
      <c r="E215" s="45">
        <v>171</v>
      </c>
      <c r="F215" s="76">
        <v>1</v>
      </c>
      <c r="G215" s="45">
        <v>73</v>
      </c>
      <c r="H215" s="77">
        <v>0</v>
      </c>
      <c r="I215" s="45">
        <v>131</v>
      </c>
      <c r="J215" s="76">
        <v>1</v>
      </c>
      <c r="K215" s="45">
        <v>119</v>
      </c>
      <c r="L215" s="77">
        <v>0</v>
      </c>
    </row>
    <row r="216" spans="1:12">
      <c r="A216" s="45">
        <v>315</v>
      </c>
      <c r="B216" s="76">
        <v>3</v>
      </c>
      <c r="C216" s="45">
        <v>26</v>
      </c>
      <c r="D216" s="77">
        <v>0.32300000000000001</v>
      </c>
      <c r="E216" s="45">
        <v>172</v>
      </c>
      <c r="F216" s="76">
        <v>1</v>
      </c>
      <c r="G216" s="45">
        <v>73</v>
      </c>
      <c r="H216" s="77">
        <v>0</v>
      </c>
      <c r="I216" s="45">
        <v>132</v>
      </c>
      <c r="J216" s="76">
        <v>1</v>
      </c>
      <c r="K216" s="45">
        <v>119</v>
      </c>
      <c r="L216" s="77">
        <v>0</v>
      </c>
    </row>
    <row r="217" spans="1:12">
      <c r="A217" s="45">
        <v>316</v>
      </c>
      <c r="B217" s="76">
        <v>3</v>
      </c>
      <c r="C217" s="45">
        <v>26</v>
      </c>
      <c r="D217" s="77">
        <v>0.32300000000000001</v>
      </c>
      <c r="E217" s="45">
        <v>173</v>
      </c>
      <c r="F217" s="76">
        <v>1</v>
      </c>
      <c r="G217" s="45">
        <v>73</v>
      </c>
      <c r="H217" s="77">
        <v>0</v>
      </c>
      <c r="I217" s="45">
        <v>133</v>
      </c>
      <c r="J217" s="76">
        <v>1</v>
      </c>
      <c r="K217" s="45">
        <v>119</v>
      </c>
      <c r="L217" s="77">
        <v>0</v>
      </c>
    </row>
    <row r="218" spans="1:12">
      <c r="A218" s="45">
        <v>317</v>
      </c>
      <c r="B218" s="76">
        <v>3</v>
      </c>
      <c r="C218" s="45">
        <v>26</v>
      </c>
      <c r="D218" s="77">
        <v>0.32300000000000001</v>
      </c>
      <c r="E218" s="45">
        <v>175</v>
      </c>
      <c r="F218" s="76">
        <v>1</v>
      </c>
      <c r="G218" s="45">
        <v>73</v>
      </c>
      <c r="H218" s="77">
        <v>0</v>
      </c>
      <c r="I218" s="45">
        <v>134</v>
      </c>
      <c r="J218" s="76">
        <v>1</v>
      </c>
      <c r="K218" s="45">
        <v>119</v>
      </c>
      <c r="L218" s="77">
        <v>0</v>
      </c>
    </row>
    <row r="219" spans="1:12">
      <c r="A219" s="45">
        <v>319</v>
      </c>
      <c r="B219" s="76">
        <v>3</v>
      </c>
      <c r="C219" s="45">
        <v>26</v>
      </c>
      <c r="D219" s="77">
        <v>0.32300000000000001</v>
      </c>
      <c r="E219" s="45">
        <v>177</v>
      </c>
      <c r="F219" s="76">
        <v>1</v>
      </c>
      <c r="G219" s="45">
        <v>73</v>
      </c>
      <c r="H219" s="77">
        <v>0</v>
      </c>
      <c r="I219" s="45">
        <v>139</v>
      </c>
      <c r="J219" s="76">
        <v>1</v>
      </c>
      <c r="K219" s="45">
        <v>119</v>
      </c>
      <c r="L219" s="77">
        <v>0</v>
      </c>
    </row>
    <row r="220" spans="1:12">
      <c r="A220" s="45">
        <v>320</v>
      </c>
      <c r="B220" s="76">
        <v>3</v>
      </c>
      <c r="C220" s="45">
        <v>26</v>
      </c>
      <c r="D220" s="77">
        <v>0.32300000000000001</v>
      </c>
      <c r="E220" s="45">
        <v>178</v>
      </c>
      <c r="F220" s="76">
        <v>1</v>
      </c>
      <c r="G220" s="45">
        <v>73</v>
      </c>
      <c r="H220" s="77">
        <v>0</v>
      </c>
      <c r="I220" s="45">
        <v>140</v>
      </c>
      <c r="J220" s="76">
        <v>1</v>
      </c>
      <c r="K220" s="45">
        <v>119</v>
      </c>
      <c r="L220" s="77">
        <v>0</v>
      </c>
    </row>
    <row r="221" spans="1:12">
      <c r="A221" s="45">
        <v>321</v>
      </c>
      <c r="B221" s="76">
        <v>3</v>
      </c>
      <c r="C221" s="45">
        <v>26</v>
      </c>
      <c r="D221" s="77">
        <v>0.32300000000000001</v>
      </c>
      <c r="E221" s="45">
        <v>179</v>
      </c>
      <c r="F221" s="76">
        <v>1</v>
      </c>
      <c r="G221" s="45">
        <v>73</v>
      </c>
      <c r="H221" s="77">
        <v>0</v>
      </c>
      <c r="I221" s="45">
        <v>143</v>
      </c>
      <c r="J221" s="76">
        <v>1</v>
      </c>
      <c r="K221" s="45">
        <v>119</v>
      </c>
      <c r="L221" s="77">
        <v>0</v>
      </c>
    </row>
    <row r="222" spans="1:12">
      <c r="A222" s="45">
        <v>322</v>
      </c>
      <c r="B222" s="76">
        <v>3</v>
      </c>
      <c r="C222" s="45">
        <v>26</v>
      </c>
      <c r="D222" s="77">
        <v>0.32300000000000001</v>
      </c>
      <c r="E222" s="45">
        <v>180</v>
      </c>
      <c r="F222" s="76">
        <v>1</v>
      </c>
      <c r="G222" s="45">
        <v>73</v>
      </c>
      <c r="H222" s="77">
        <v>0</v>
      </c>
      <c r="I222" s="45">
        <v>145</v>
      </c>
      <c r="J222" s="76">
        <v>1</v>
      </c>
      <c r="K222" s="45">
        <v>119</v>
      </c>
      <c r="L222" s="77">
        <v>0</v>
      </c>
    </row>
    <row r="223" spans="1:12">
      <c r="A223" s="45">
        <v>323</v>
      </c>
      <c r="B223" s="76">
        <v>3</v>
      </c>
      <c r="C223" s="45">
        <v>26</v>
      </c>
      <c r="D223" s="77">
        <v>0.32300000000000001</v>
      </c>
      <c r="E223" s="45">
        <v>181</v>
      </c>
      <c r="F223" s="76">
        <v>1</v>
      </c>
      <c r="G223" s="45">
        <v>73</v>
      </c>
      <c r="H223" s="77">
        <v>0</v>
      </c>
      <c r="I223" s="45">
        <v>146</v>
      </c>
      <c r="J223" s="76">
        <v>1</v>
      </c>
      <c r="K223" s="45">
        <v>119</v>
      </c>
      <c r="L223" s="77">
        <v>0</v>
      </c>
    </row>
    <row r="224" spans="1:12">
      <c r="A224" s="45">
        <v>324</v>
      </c>
      <c r="B224" s="76">
        <v>3</v>
      </c>
      <c r="C224" s="45">
        <v>26</v>
      </c>
      <c r="D224" s="77">
        <v>0.32300000000000001</v>
      </c>
      <c r="E224" s="45">
        <v>183</v>
      </c>
      <c r="F224" s="76">
        <v>1</v>
      </c>
      <c r="G224" s="45">
        <v>73</v>
      </c>
      <c r="H224" s="77">
        <v>0</v>
      </c>
      <c r="I224" s="45">
        <v>148</v>
      </c>
      <c r="J224" s="76">
        <v>1</v>
      </c>
      <c r="K224" s="45">
        <v>119</v>
      </c>
      <c r="L224" s="77">
        <v>0</v>
      </c>
    </row>
    <row r="225" spans="1:12">
      <c r="A225" s="45">
        <v>325</v>
      </c>
      <c r="B225" s="76">
        <v>3</v>
      </c>
      <c r="C225" s="45">
        <v>26</v>
      </c>
      <c r="D225" s="77">
        <v>0.32300000000000001</v>
      </c>
      <c r="E225" s="45">
        <v>185</v>
      </c>
      <c r="F225" s="76">
        <v>1</v>
      </c>
      <c r="G225" s="45">
        <v>73</v>
      </c>
      <c r="H225" s="77">
        <v>0</v>
      </c>
      <c r="I225" s="45">
        <v>149</v>
      </c>
      <c r="J225" s="76">
        <v>1</v>
      </c>
      <c r="K225" s="45">
        <v>119</v>
      </c>
      <c r="L225" s="77">
        <v>0</v>
      </c>
    </row>
    <row r="226" spans="1:12">
      <c r="A226" s="45">
        <v>326</v>
      </c>
      <c r="B226" s="76">
        <v>3</v>
      </c>
      <c r="C226" s="45">
        <v>26</v>
      </c>
      <c r="D226" s="77">
        <v>0.32300000000000001</v>
      </c>
      <c r="E226" s="45">
        <v>186</v>
      </c>
      <c r="F226" s="76">
        <v>1</v>
      </c>
      <c r="G226" s="45">
        <v>73</v>
      </c>
      <c r="H226" s="77">
        <v>0</v>
      </c>
      <c r="I226" s="45">
        <v>151</v>
      </c>
      <c r="J226" s="76">
        <v>1</v>
      </c>
      <c r="K226" s="45">
        <v>119</v>
      </c>
      <c r="L226" s="77">
        <v>0</v>
      </c>
    </row>
    <row r="227" spans="1:12">
      <c r="A227" s="45">
        <v>327</v>
      </c>
      <c r="B227" s="76">
        <v>3</v>
      </c>
      <c r="C227" s="45">
        <v>26</v>
      </c>
      <c r="D227" s="77">
        <v>0.32300000000000001</v>
      </c>
      <c r="E227" s="45">
        <v>187</v>
      </c>
      <c r="F227" s="76">
        <v>1</v>
      </c>
      <c r="G227" s="45">
        <v>73</v>
      </c>
      <c r="H227" s="77">
        <v>0</v>
      </c>
      <c r="I227" s="45">
        <v>153</v>
      </c>
      <c r="J227" s="76">
        <v>1</v>
      </c>
      <c r="K227" s="45">
        <v>119</v>
      </c>
      <c r="L227" s="77">
        <v>0</v>
      </c>
    </row>
    <row r="228" spans="1:12">
      <c r="A228" s="45">
        <v>328</v>
      </c>
      <c r="B228" s="76">
        <v>3</v>
      </c>
      <c r="C228" s="45">
        <v>26</v>
      </c>
      <c r="D228" s="77">
        <v>0.32300000000000001</v>
      </c>
      <c r="E228" s="45">
        <v>188</v>
      </c>
      <c r="F228" s="76">
        <v>1</v>
      </c>
      <c r="G228" s="45">
        <v>73</v>
      </c>
      <c r="H228" s="77">
        <v>0</v>
      </c>
      <c r="I228" s="45">
        <v>154</v>
      </c>
      <c r="J228" s="76">
        <v>1</v>
      </c>
      <c r="K228" s="45">
        <v>119</v>
      </c>
      <c r="L228" s="77">
        <v>0</v>
      </c>
    </row>
    <row r="229" spans="1:12">
      <c r="A229" s="45">
        <v>329</v>
      </c>
      <c r="B229" s="76">
        <v>3</v>
      </c>
      <c r="C229" s="45">
        <v>26</v>
      </c>
      <c r="D229" s="77">
        <v>0.32300000000000001</v>
      </c>
      <c r="E229" s="45">
        <v>189</v>
      </c>
      <c r="F229" s="76">
        <v>1</v>
      </c>
      <c r="G229" s="45">
        <v>73</v>
      </c>
      <c r="H229" s="77">
        <v>0</v>
      </c>
      <c r="I229" s="45">
        <v>155</v>
      </c>
      <c r="J229" s="76">
        <v>1</v>
      </c>
      <c r="K229" s="45">
        <v>119</v>
      </c>
      <c r="L229" s="77">
        <v>0</v>
      </c>
    </row>
    <row r="230" spans="1:12">
      <c r="A230" s="45">
        <v>331</v>
      </c>
      <c r="B230" s="76">
        <v>3</v>
      </c>
      <c r="C230" s="45">
        <v>26</v>
      </c>
      <c r="D230" s="77">
        <v>0.32300000000000001</v>
      </c>
      <c r="E230" s="45">
        <v>190</v>
      </c>
      <c r="F230" s="76">
        <v>1</v>
      </c>
      <c r="G230" s="45">
        <v>73</v>
      </c>
      <c r="H230" s="77">
        <v>0</v>
      </c>
      <c r="I230" s="45">
        <v>156</v>
      </c>
      <c r="J230" s="76">
        <v>1</v>
      </c>
      <c r="K230" s="45">
        <v>119</v>
      </c>
      <c r="L230" s="77">
        <v>0</v>
      </c>
    </row>
    <row r="231" spans="1:12">
      <c r="A231" s="45">
        <v>333</v>
      </c>
      <c r="B231" s="76">
        <v>3</v>
      </c>
      <c r="C231" s="45">
        <v>26</v>
      </c>
      <c r="D231" s="77">
        <v>0.32300000000000001</v>
      </c>
      <c r="E231" s="45">
        <v>191</v>
      </c>
      <c r="F231" s="76">
        <v>1</v>
      </c>
      <c r="G231" s="45">
        <v>73</v>
      </c>
      <c r="H231" s="77">
        <v>0</v>
      </c>
      <c r="I231" s="45">
        <v>157</v>
      </c>
      <c r="J231" s="76">
        <v>1</v>
      </c>
      <c r="K231" s="45">
        <v>119</v>
      </c>
      <c r="L231" s="77">
        <v>0</v>
      </c>
    </row>
    <row r="232" spans="1:12">
      <c r="A232" s="45">
        <v>334</v>
      </c>
      <c r="B232" s="76">
        <v>3</v>
      </c>
      <c r="C232" s="45">
        <v>26</v>
      </c>
      <c r="D232" s="77">
        <v>0.32300000000000001</v>
      </c>
      <c r="E232" s="45">
        <v>192</v>
      </c>
      <c r="F232" s="76">
        <v>1</v>
      </c>
      <c r="G232" s="45">
        <v>73</v>
      </c>
      <c r="H232" s="77">
        <v>0</v>
      </c>
      <c r="I232" s="45">
        <v>160</v>
      </c>
      <c r="J232" s="76">
        <v>1</v>
      </c>
      <c r="K232" s="45">
        <v>119</v>
      </c>
      <c r="L232" s="77">
        <v>0</v>
      </c>
    </row>
    <row r="233" spans="1:12">
      <c r="A233" s="45">
        <v>335</v>
      </c>
      <c r="B233" s="76">
        <v>3</v>
      </c>
      <c r="C233" s="45">
        <v>26</v>
      </c>
      <c r="D233" s="77">
        <v>0.32300000000000001</v>
      </c>
      <c r="E233" s="45">
        <v>193</v>
      </c>
      <c r="F233" s="76">
        <v>1</v>
      </c>
      <c r="G233" s="45">
        <v>73</v>
      </c>
      <c r="H233" s="77">
        <v>0</v>
      </c>
      <c r="I233" s="45">
        <v>162</v>
      </c>
      <c r="J233" s="76">
        <v>1</v>
      </c>
      <c r="K233" s="45">
        <v>119</v>
      </c>
      <c r="L233" s="77">
        <v>0</v>
      </c>
    </row>
    <row r="234" spans="1:12">
      <c r="A234" s="45">
        <v>337</v>
      </c>
      <c r="B234" s="76">
        <v>3</v>
      </c>
      <c r="C234" s="45">
        <v>26</v>
      </c>
      <c r="D234" s="77">
        <v>0.32300000000000001</v>
      </c>
      <c r="E234" s="45">
        <v>194</v>
      </c>
      <c r="F234" s="76">
        <v>1</v>
      </c>
      <c r="G234" s="45">
        <v>73</v>
      </c>
      <c r="H234" s="77">
        <v>0</v>
      </c>
      <c r="I234" s="45">
        <v>163</v>
      </c>
      <c r="J234" s="76">
        <v>1</v>
      </c>
      <c r="K234" s="45">
        <v>119</v>
      </c>
      <c r="L234" s="77">
        <v>0</v>
      </c>
    </row>
    <row r="235" spans="1:12">
      <c r="A235" s="45">
        <v>338</v>
      </c>
      <c r="B235" s="76">
        <v>3</v>
      </c>
      <c r="C235" s="45">
        <v>26</v>
      </c>
      <c r="D235" s="77">
        <v>0.32300000000000001</v>
      </c>
      <c r="E235" s="45">
        <v>195</v>
      </c>
      <c r="F235" s="76">
        <v>1</v>
      </c>
      <c r="G235" s="45">
        <v>73</v>
      </c>
      <c r="H235" s="77">
        <v>0</v>
      </c>
      <c r="I235" s="45">
        <v>165</v>
      </c>
      <c r="J235" s="76">
        <v>1</v>
      </c>
      <c r="K235" s="45">
        <v>119</v>
      </c>
      <c r="L235" s="77">
        <v>0</v>
      </c>
    </row>
    <row r="236" spans="1:12">
      <c r="A236" s="45">
        <v>339</v>
      </c>
      <c r="B236" s="76">
        <v>3</v>
      </c>
      <c r="C236" s="45">
        <v>26</v>
      </c>
      <c r="D236" s="77">
        <v>0.32300000000000001</v>
      </c>
      <c r="E236" s="45">
        <v>196</v>
      </c>
      <c r="F236" s="76">
        <v>1</v>
      </c>
      <c r="G236" s="45">
        <v>73</v>
      </c>
      <c r="H236" s="77">
        <v>0</v>
      </c>
      <c r="I236" s="45">
        <v>166</v>
      </c>
      <c r="J236" s="76">
        <v>1</v>
      </c>
      <c r="K236" s="45">
        <v>119</v>
      </c>
      <c r="L236" s="77">
        <v>0</v>
      </c>
    </row>
    <row r="237" spans="1:12">
      <c r="A237" s="45">
        <v>340</v>
      </c>
      <c r="B237" s="76">
        <v>3</v>
      </c>
      <c r="C237" s="45">
        <v>26</v>
      </c>
      <c r="D237" s="77">
        <v>0.32300000000000001</v>
      </c>
      <c r="E237" s="45">
        <v>197</v>
      </c>
      <c r="F237" s="76">
        <v>1</v>
      </c>
      <c r="G237" s="45">
        <v>73</v>
      </c>
      <c r="H237" s="77">
        <v>0</v>
      </c>
      <c r="I237" s="45">
        <v>168</v>
      </c>
      <c r="J237" s="76">
        <v>1</v>
      </c>
      <c r="K237" s="45">
        <v>119</v>
      </c>
      <c r="L237" s="77">
        <v>0</v>
      </c>
    </row>
    <row r="238" spans="1:12">
      <c r="A238" s="45">
        <v>343</v>
      </c>
      <c r="B238" s="76">
        <v>3</v>
      </c>
      <c r="C238" s="45">
        <v>26</v>
      </c>
      <c r="D238" s="77">
        <v>0.32300000000000001</v>
      </c>
      <c r="E238" s="45">
        <v>198</v>
      </c>
      <c r="F238" s="76">
        <v>1</v>
      </c>
      <c r="G238" s="45">
        <v>73</v>
      </c>
      <c r="H238" s="77">
        <v>0</v>
      </c>
      <c r="I238" s="45">
        <v>170</v>
      </c>
      <c r="J238" s="76">
        <v>1</v>
      </c>
      <c r="K238" s="45">
        <v>119</v>
      </c>
      <c r="L238" s="77">
        <v>0</v>
      </c>
    </row>
    <row r="239" spans="1:12">
      <c r="A239" s="45">
        <v>345</v>
      </c>
      <c r="B239" s="76">
        <v>3</v>
      </c>
      <c r="C239" s="45">
        <v>26</v>
      </c>
      <c r="D239" s="77">
        <v>0.32300000000000001</v>
      </c>
      <c r="E239" s="45">
        <v>199</v>
      </c>
      <c r="F239" s="76">
        <v>1</v>
      </c>
      <c r="G239" s="45">
        <v>73</v>
      </c>
      <c r="H239" s="77">
        <v>0</v>
      </c>
      <c r="I239" s="45">
        <v>171</v>
      </c>
      <c r="J239" s="76">
        <v>1</v>
      </c>
      <c r="K239" s="45">
        <v>119</v>
      </c>
      <c r="L239" s="77">
        <v>0</v>
      </c>
    </row>
    <row r="240" spans="1:12">
      <c r="A240" s="45">
        <v>351</v>
      </c>
      <c r="B240" s="76">
        <v>3</v>
      </c>
      <c r="C240" s="45">
        <v>26</v>
      </c>
      <c r="D240" s="77">
        <v>0.32300000000000001</v>
      </c>
      <c r="E240" s="45">
        <v>200</v>
      </c>
      <c r="F240" s="76">
        <v>1</v>
      </c>
      <c r="G240" s="45">
        <v>73</v>
      </c>
      <c r="H240" s="77">
        <v>0</v>
      </c>
      <c r="I240" s="45">
        <v>172</v>
      </c>
      <c r="J240" s="76">
        <v>1</v>
      </c>
      <c r="K240" s="45">
        <v>119</v>
      </c>
      <c r="L240" s="77">
        <v>0</v>
      </c>
    </row>
    <row r="241" spans="1:12">
      <c r="A241" s="45">
        <v>352</v>
      </c>
      <c r="B241" s="76">
        <v>3</v>
      </c>
      <c r="C241" s="45">
        <v>26</v>
      </c>
      <c r="D241" s="77">
        <v>0.32300000000000001</v>
      </c>
      <c r="E241" s="45">
        <v>203</v>
      </c>
      <c r="F241" s="76">
        <v>1</v>
      </c>
      <c r="G241" s="45">
        <v>73</v>
      </c>
      <c r="H241" s="77">
        <v>0</v>
      </c>
      <c r="I241" s="45">
        <v>173</v>
      </c>
      <c r="J241" s="76">
        <v>1</v>
      </c>
      <c r="K241" s="45">
        <v>119</v>
      </c>
      <c r="L241" s="77">
        <v>0</v>
      </c>
    </row>
    <row r="242" spans="1:12">
      <c r="A242" s="45">
        <v>354</v>
      </c>
      <c r="B242" s="76">
        <v>3</v>
      </c>
      <c r="C242" s="45">
        <v>26</v>
      </c>
      <c r="D242" s="77">
        <v>0.32300000000000001</v>
      </c>
      <c r="E242" s="45">
        <v>204</v>
      </c>
      <c r="F242" s="76">
        <v>1</v>
      </c>
      <c r="G242" s="45">
        <v>73</v>
      </c>
      <c r="H242" s="77">
        <v>0</v>
      </c>
      <c r="I242" s="45">
        <v>174</v>
      </c>
      <c r="J242" s="76">
        <v>1</v>
      </c>
      <c r="K242" s="45">
        <v>119</v>
      </c>
      <c r="L242" s="77">
        <v>0</v>
      </c>
    </row>
    <row r="243" spans="1:12">
      <c r="A243" s="45">
        <v>355</v>
      </c>
      <c r="B243" s="76">
        <v>3</v>
      </c>
      <c r="C243" s="45">
        <v>26</v>
      </c>
      <c r="D243" s="77">
        <v>0.32300000000000001</v>
      </c>
      <c r="E243" s="45">
        <v>206</v>
      </c>
      <c r="F243" s="76">
        <v>1</v>
      </c>
      <c r="G243" s="45">
        <v>73</v>
      </c>
      <c r="H243" s="77">
        <v>0</v>
      </c>
      <c r="I243" s="45">
        <v>177</v>
      </c>
      <c r="J243" s="76">
        <v>1</v>
      </c>
      <c r="K243" s="45">
        <v>119</v>
      </c>
      <c r="L243" s="77">
        <v>0</v>
      </c>
    </row>
    <row r="244" spans="1:12">
      <c r="A244" s="45">
        <v>356</v>
      </c>
      <c r="B244" s="76">
        <v>3</v>
      </c>
      <c r="C244" s="45">
        <v>26</v>
      </c>
      <c r="D244" s="77">
        <v>0.32300000000000001</v>
      </c>
      <c r="E244" s="45">
        <v>207</v>
      </c>
      <c r="F244" s="76">
        <v>1</v>
      </c>
      <c r="G244" s="45">
        <v>73</v>
      </c>
      <c r="H244" s="77">
        <v>0</v>
      </c>
      <c r="I244" s="45">
        <v>178</v>
      </c>
      <c r="J244" s="76">
        <v>1</v>
      </c>
      <c r="K244" s="45">
        <v>119</v>
      </c>
      <c r="L244" s="77">
        <v>0</v>
      </c>
    </row>
    <row r="245" spans="1:12">
      <c r="A245" s="45">
        <v>359</v>
      </c>
      <c r="B245" s="76">
        <v>3</v>
      </c>
      <c r="C245" s="45">
        <v>26</v>
      </c>
      <c r="D245" s="77">
        <v>0.32300000000000001</v>
      </c>
      <c r="E245" s="45">
        <v>208</v>
      </c>
      <c r="F245" s="76">
        <v>1</v>
      </c>
      <c r="G245" s="45">
        <v>73</v>
      </c>
      <c r="H245" s="77">
        <v>0</v>
      </c>
      <c r="I245" s="45">
        <v>179</v>
      </c>
      <c r="J245" s="76">
        <v>1</v>
      </c>
      <c r="K245" s="45">
        <v>119</v>
      </c>
      <c r="L245" s="77">
        <v>0</v>
      </c>
    </row>
    <row r="246" spans="1:12">
      <c r="A246" s="45">
        <v>363</v>
      </c>
      <c r="B246" s="76">
        <v>3</v>
      </c>
      <c r="C246" s="45">
        <v>26</v>
      </c>
      <c r="D246" s="77">
        <v>0.32300000000000001</v>
      </c>
      <c r="E246" s="45">
        <v>210</v>
      </c>
      <c r="F246" s="76">
        <v>1</v>
      </c>
      <c r="G246" s="45">
        <v>73</v>
      </c>
      <c r="H246" s="77">
        <v>0</v>
      </c>
      <c r="I246" s="45">
        <v>180</v>
      </c>
      <c r="J246" s="76">
        <v>1</v>
      </c>
      <c r="K246" s="45">
        <v>119</v>
      </c>
      <c r="L246" s="77">
        <v>0</v>
      </c>
    </row>
    <row r="247" spans="1:12">
      <c r="A247" s="45">
        <v>365</v>
      </c>
      <c r="B247" s="76">
        <v>3</v>
      </c>
      <c r="C247" s="45">
        <v>26</v>
      </c>
      <c r="D247" s="77">
        <v>0.32300000000000001</v>
      </c>
      <c r="E247" s="45">
        <v>213</v>
      </c>
      <c r="F247" s="76">
        <v>1</v>
      </c>
      <c r="G247" s="45">
        <v>73</v>
      </c>
      <c r="H247" s="77">
        <v>0</v>
      </c>
      <c r="I247" s="45">
        <v>181</v>
      </c>
      <c r="J247" s="76">
        <v>1</v>
      </c>
      <c r="K247" s="45">
        <v>119</v>
      </c>
      <c r="L247" s="77">
        <v>0</v>
      </c>
    </row>
    <row r="248" spans="1:12">
      <c r="A248" s="45">
        <v>366</v>
      </c>
      <c r="B248" s="76">
        <v>3</v>
      </c>
      <c r="C248" s="45">
        <v>26</v>
      </c>
      <c r="D248" s="77">
        <v>0.32300000000000001</v>
      </c>
      <c r="E248" s="45">
        <v>214</v>
      </c>
      <c r="F248" s="76">
        <v>1</v>
      </c>
      <c r="G248" s="45">
        <v>73</v>
      </c>
      <c r="H248" s="77">
        <v>0</v>
      </c>
      <c r="I248" s="45">
        <v>183</v>
      </c>
      <c r="J248" s="76">
        <v>1</v>
      </c>
      <c r="K248" s="45">
        <v>119</v>
      </c>
      <c r="L248" s="77">
        <v>0</v>
      </c>
    </row>
    <row r="249" spans="1:12">
      <c r="A249" s="45">
        <v>367</v>
      </c>
      <c r="B249" s="76">
        <v>3</v>
      </c>
      <c r="C249" s="45">
        <v>26</v>
      </c>
      <c r="D249" s="77">
        <v>0.32300000000000001</v>
      </c>
      <c r="E249" s="45">
        <v>215</v>
      </c>
      <c r="F249" s="76">
        <v>1</v>
      </c>
      <c r="G249" s="45">
        <v>73</v>
      </c>
      <c r="H249" s="77">
        <v>0</v>
      </c>
      <c r="I249" s="45">
        <v>184</v>
      </c>
      <c r="J249" s="76">
        <v>1</v>
      </c>
      <c r="K249" s="45">
        <v>119</v>
      </c>
      <c r="L249" s="77">
        <v>0</v>
      </c>
    </row>
    <row r="250" spans="1:12">
      <c r="A250" s="45">
        <v>369</v>
      </c>
      <c r="B250" s="76">
        <v>3</v>
      </c>
      <c r="C250" s="45">
        <v>26</v>
      </c>
      <c r="D250" s="77">
        <v>0.32300000000000001</v>
      </c>
      <c r="E250" s="45">
        <v>218</v>
      </c>
      <c r="F250" s="76">
        <v>1</v>
      </c>
      <c r="G250" s="45">
        <v>73</v>
      </c>
      <c r="H250" s="77">
        <v>0</v>
      </c>
      <c r="I250" s="45">
        <v>185</v>
      </c>
      <c r="J250" s="76">
        <v>1</v>
      </c>
      <c r="K250" s="45">
        <v>119</v>
      </c>
      <c r="L250" s="77">
        <v>0</v>
      </c>
    </row>
    <row r="251" spans="1:12">
      <c r="A251" s="45">
        <v>370</v>
      </c>
      <c r="B251" s="76">
        <v>3</v>
      </c>
      <c r="C251" s="45">
        <v>26</v>
      </c>
      <c r="D251" s="77">
        <v>0.32300000000000001</v>
      </c>
      <c r="E251" s="45">
        <v>220</v>
      </c>
      <c r="F251" s="76">
        <v>1</v>
      </c>
      <c r="G251" s="45">
        <v>73</v>
      </c>
      <c r="H251" s="77">
        <v>0</v>
      </c>
      <c r="I251" s="45">
        <v>186</v>
      </c>
      <c r="J251" s="76">
        <v>1</v>
      </c>
      <c r="K251" s="45">
        <v>119</v>
      </c>
      <c r="L251" s="77">
        <v>0</v>
      </c>
    </row>
    <row r="252" spans="1:12">
      <c r="A252" s="45">
        <v>371</v>
      </c>
      <c r="B252" s="76">
        <v>3</v>
      </c>
      <c r="C252" s="45">
        <v>26</v>
      </c>
      <c r="D252" s="77">
        <v>0.32300000000000001</v>
      </c>
      <c r="E252" s="45">
        <v>221</v>
      </c>
      <c r="F252" s="76">
        <v>1</v>
      </c>
      <c r="G252" s="45">
        <v>73</v>
      </c>
      <c r="H252" s="77">
        <v>0</v>
      </c>
      <c r="I252" s="45">
        <v>189</v>
      </c>
      <c r="J252" s="76">
        <v>1</v>
      </c>
      <c r="K252" s="45">
        <v>119</v>
      </c>
      <c r="L252" s="77">
        <v>0</v>
      </c>
    </row>
    <row r="253" spans="1:12">
      <c r="A253" s="45">
        <v>372</v>
      </c>
      <c r="B253" s="76">
        <v>3</v>
      </c>
      <c r="C253" s="45">
        <v>26</v>
      </c>
      <c r="D253" s="77">
        <v>0.32300000000000001</v>
      </c>
      <c r="E253" s="45">
        <v>222</v>
      </c>
      <c r="F253" s="76">
        <v>1</v>
      </c>
      <c r="G253" s="45">
        <v>73</v>
      </c>
      <c r="H253" s="77">
        <v>0</v>
      </c>
      <c r="I253" s="45">
        <v>191</v>
      </c>
      <c r="J253" s="76">
        <v>1</v>
      </c>
      <c r="K253" s="45">
        <v>119</v>
      </c>
      <c r="L253" s="77">
        <v>0</v>
      </c>
    </row>
    <row r="254" spans="1:12">
      <c r="A254" s="45">
        <v>14</v>
      </c>
      <c r="B254" s="76">
        <v>2</v>
      </c>
      <c r="C254" s="45">
        <v>253</v>
      </c>
      <c r="D254" s="77">
        <v>0.25800000000000001</v>
      </c>
      <c r="E254" s="45">
        <v>223</v>
      </c>
      <c r="F254" s="76">
        <v>1</v>
      </c>
      <c r="G254" s="45">
        <v>73</v>
      </c>
      <c r="H254" s="77">
        <v>0</v>
      </c>
      <c r="I254" s="45">
        <v>192</v>
      </c>
      <c r="J254" s="76">
        <v>1</v>
      </c>
      <c r="K254" s="45">
        <v>119</v>
      </c>
      <c r="L254" s="77">
        <v>0</v>
      </c>
    </row>
    <row r="255" spans="1:12">
      <c r="A255" s="45">
        <v>15</v>
      </c>
      <c r="B255" s="76">
        <v>2</v>
      </c>
      <c r="C255" s="45">
        <v>253</v>
      </c>
      <c r="D255" s="77">
        <v>0.25800000000000001</v>
      </c>
      <c r="E255" s="45">
        <v>224</v>
      </c>
      <c r="F255" s="76">
        <v>1</v>
      </c>
      <c r="G255" s="45">
        <v>73</v>
      </c>
      <c r="H255" s="77">
        <v>0</v>
      </c>
      <c r="I255" s="45">
        <v>193</v>
      </c>
      <c r="J255" s="76">
        <v>1</v>
      </c>
      <c r="K255" s="45">
        <v>119</v>
      </c>
      <c r="L255" s="77">
        <v>0</v>
      </c>
    </row>
    <row r="256" spans="1:12">
      <c r="A256" s="45">
        <v>29</v>
      </c>
      <c r="B256" s="76">
        <v>2</v>
      </c>
      <c r="C256" s="45">
        <v>253</v>
      </c>
      <c r="D256" s="77">
        <v>0.25800000000000001</v>
      </c>
      <c r="E256" s="45">
        <v>225</v>
      </c>
      <c r="F256" s="76">
        <v>1</v>
      </c>
      <c r="G256" s="45">
        <v>73</v>
      </c>
      <c r="H256" s="77">
        <v>0</v>
      </c>
      <c r="I256" s="45">
        <v>194</v>
      </c>
      <c r="J256" s="76">
        <v>1</v>
      </c>
      <c r="K256" s="45">
        <v>119</v>
      </c>
      <c r="L256" s="77">
        <v>0</v>
      </c>
    </row>
    <row r="257" spans="1:12">
      <c r="A257" s="45">
        <v>54</v>
      </c>
      <c r="B257" s="76">
        <v>2</v>
      </c>
      <c r="C257" s="45">
        <v>253</v>
      </c>
      <c r="D257" s="77">
        <v>0.25800000000000001</v>
      </c>
      <c r="E257" s="45">
        <v>226</v>
      </c>
      <c r="F257" s="76">
        <v>1</v>
      </c>
      <c r="G257" s="45">
        <v>73</v>
      </c>
      <c r="H257" s="77">
        <v>0</v>
      </c>
      <c r="I257" s="45">
        <v>196</v>
      </c>
      <c r="J257" s="76">
        <v>1</v>
      </c>
      <c r="K257" s="45">
        <v>119</v>
      </c>
      <c r="L257" s="77">
        <v>0</v>
      </c>
    </row>
    <row r="258" spans="1:12">
      <c r="A258" s="45">
        <v>62</v>
      </c>
      <c r="B258" s="76">
        <v>2</v>
      </c>
      <c r="C258" s="45">
        <v>253</v>
      </c>
      <c r="D258" s="77">
        <v>0.25800000000000001</v>
      </c>
      <c r="E258" s="45">
        <v>227</v>
      </c>
      <c r="F258" s="76">
        <v>1</v>
      </c>
      <c r="G258" s="45">
        <v>73</v>
      </c>
      <c r="H258" s="77">
        <v>0</v>
      </c>
      <c r="I258" s="45">
        <v>199</v>
      </c>
      <c r="J258" s="76">
        <v>1</v>
      </c>
      <c r="K258" s="45">
        <v>119</v>
      </c>
      <c r="L258" s="77">
        <v>0</v>
      </c>
    </row>
    <row r="259" spans="1:12">
      <c r="A259" s="45">
        <v>65</v>
      </c>
      <c r="B259" s="76">
        <v>2</v>
      </c>
      <c r="C259" s="45">
        <v>253</v>
      </c>
      <c r="D259" s="77">
        <v>0.25800000000000001</v>
      </c>
      <c r="E259" s="45">
        <v>228</v>
      </c>
      <c r="F259" s="76">
        <v>1</v>
      </c>
      <c r="G259" s="45">
        <v>73</v>
      </c>
      <c r="H259" s="77">
        <v>0</v>
      </c>
      <c r="I259" s="45">
        <v>200</v>
      </c>
      <c r="J259" s="76">
        <v>1</v>
      </c>
      <c r="K259" s="45">
        <v>119</v>
      </c>
      <c r="L259" s="77">
        <v>0</v>
      </c>
    </row>
    <row r="260" spans="1:12">
      <c r="A260" s="45">
        <v>78</v>
      </c>
      <c r="B260" s="76">
        <v>2</v>
      </c>
      <c r="C260" s="45">
        <v>253</v>
      </c>
      <c r="D260" s="77">
        <v>0.25800000000000001</v>
      </c>
      <c r="E260" s="45">
        <v>230</v>
      </c>
      <c r="F260" s="76">
        <v>1</v>
      </c>
      <c r="G260" s="45">
        <v>73</v>
      </c>
      <c r="H260" s="77">
        <v>0</v>
      </c>
      <c r="I260" s="45">
        <v>201</v>
      </c>
      <c r="J260" s="76">
        <v>1</v>
      </c>
      <c r="K260" s="45">
        <v>119</v>
      </c>
      <c r="L260" s="77">
        <v>0</v>
      </c>
    </row>
    <row r="261" spans="1:12">
      <c r="A261" s="45">
        <v>86</v>
      </c>
      <c r="B261" s="76">
        <v>2</v>
      </c>
      <c r="C261" s="45">
        <v>253</v>
      </c>
      <c r="D261" s="77">
        <v>0.25800000000000001</v>
      </c>
      <c r="E261" s="45">
        <v>231</v>
      </c>
      <c r="F261" s="76">
        <v>1</v>
      </c>
      <c r="G261" s="45">
        <v>73</v>
      </c>
      <c r="H261" s="77">
        <v>0</v>
      </c>
      <c r="I261" s="45">
        <v>202</v>
      </c>
      <c r="J261" s="76">
        <v>1</v>
      </c>
      <c r="K261" s="45">
        <v>119</v>
      </c>
      <c r="L261" s="77">
        <v>0</v>
      </c>
    </row>
    <row r="262" spans="1:12">
      <c r="A262" s="45">
        <v>91</v>
      </c>
      <c r="B262" s="76">
        <v>2</v>
      </c>
      <c r="C262" s="45">
        <v>253</v>
      </c>
      <c r="D262" s="77">
        <v>0.25800000000000001</v>
      </c>
      <c r="E262" s="45">
        <v>232</v>
      </c>
      <c r="F262" s="76">
        <v>1</v>
      </c>
      <c r="G262" s="45">
        <v>73</v>
      </c>
      <c r="H262" s="77">
        <v>0</v>
      </c>
      <c r="I262" s="45">
        <v>204</v>
      </c>
      <c r="J262" s="76">
        <v>1</v>
      </c>
      <c r="K262" s="45">
        <v>119</v>
      </c>
      <c r="L262" s="77">
        <v>0</v>
      </c>
    </row>
    <row r="263" spans="1:12">
      <c r="A263" s="45">
        <v>100</v>
      </c>
      <c r="B263" s="76">
        <v>2</v>
      </c>
      <c r="C263" s="45">
        <v>253</v>
      </c>
      <c r="D263" s="77">
        <v>0.25800000000000001</v>
      </c>
      <c r="E263" s="45">
        <v>233</v>
      </c>
      <c r="F263" s="76">
        <v>1</v>
      </c>
      <c r="G263" s="45">
        <v>73</v>
      </c>
      <c r="H263" s="77">
        <v>0</v>
      </c>
      <c r="I263" s="45">
        <v>205</v>
      </c>
      <c r="J263" s="76">
        <v>1</v>
      </c>
      <c r="K263" s="45">
        <v>119</v>
      </c>
      <c r="L263" s="77">
        <v>0</v>
      </c>
    </row>
    <row r="264" spans="1:12">
      <c r="A264" s="45">
        <v>109</v>
      </c>
      <c r="B264" s="76">
        <v>2</v>
      </c>
      <c r="C264" s="45">
        <v>253</v>
      </c>
      <c r="D264" s="77">
        <v>0.25800000000000001</v>
      </c>
      <c r="E264" s="45">
        <v>235</v>
      </c>
      <c r="F264" s="76">
        <v>1</v>
      </c>
      <c r="G264" s="45">
        <v>73</v>
      </c>
      <c r="H264" s="77">
        <v>0</v>
      </c>
      <c r="I264" s="45">
        <v>208</v>
      </c>
      <c r="J264" s="76">
        <v>1</v>
      </c>
      <c r="K264" s="45">
        <v>119</v>
      </c>
      <c r="L264" s="77">
        <v>0</v>
      </c>
    </row>
    <row r="265" spans="1:12">
      <c r="A265" s="45">
        <v>129</v>
      </c>
      <c r="B265" s="76">
        <v>2</v>
      </c>
      <c r="C265" s="45">
        <v>253</v>
      </c>
      <c r="D265" s="77">
        <v>0.25800000000000001</v>
      </c>
      <c r="E265" s="45">
        <v>236</v>
      </c>
      <c r="F265" s="76">
        <v>1</v>
      </c>
      <c r="G265" s="45">
        <v>73</v>
      </c>
      <c r="H265" s="77">
        <v>0</v>
      </c>
      <c r="I265" s="45">
        <v>209</v>
      </c>
      <c r="J265" s="76">
        <v>1</v>
      </c>
      <c r="K265" s="45">
        <v>119</v>
      </c>
      <c r="L265" s="77">
        <v>0</v>
      </c>
    </row>
    <row r="266" spans="1:12">
      <c r="A266" s="45">
        <v>181</v>
      </c>
      <c r="B266" s="76">
        <v>2</v>
      </c>
      <c r="C266" s="45">
        <v>253</v>
      </c>
      <c r="D266" s="77">
        <v>0.25800000000000001</v>
      </c>
      <c r="E266" s="45">
        <v>237</v>
      </c>
      <c r="F266" s="76">
        <v>1</v>
      </c>
      <c r="G266" s="45">
        <v>73</v>
      </c>
      <c r="H266" s="77">
        <v>0</v>
      </c>
      <c r="I266" s="45">
        <v>210</v>
      </c>
      <c r="J266" s="76">
        <v>1</v>
      </c>
      <c r="K266" s="45">
        <v>119</v>
      </c>
      <c r="L266" s="77">
        <v>0</v>
      </c>
    </row>
    <row r="267" spans="1:12">
      <c r="A267" s="45">
        <v>220</v>
      </c>
      <c r="B267" s="76">
        <v>2</v>
      </c>
      <c r="C267" s="45">
        <v>253</v>
      </c>
      <c r="D267" s="77">
        <v>0.25800000000000001</v>
      </c>
      <c r="E267" s="45">
        <v>238</v>
      </c>
      <c r="F267" s="76">
        <v>1</v>
      </c>
      <c r="G267" s="45">
        <v>73</v>
      </c>
      <c r="H267" s="77">
        <v>0</v>
      </c>
      <c r="I267" s="45">
        <v>211</v>
      </c>
      <c r="J267" s="76">
        <v>1</v>
      </c>
      <c r="K267" s="45">
        <v>119</v>
      </c>
      <c r="L267" s="77">
        <v>0</v>
      </c>
    </row>
    <row r="268" spans="1:12">
      <c r="A268" s="45">
        <v>234</v>
      </c>
      <c r="B268" s="76">
        <v>2</v>
      </c>
      <c r="C268" s="45">
        <v>253</v>
      </c>
      <c r="D268" s="77">
        <v>0.25800000000000001</v>
      </c>
      <c r="E268" s="45">
        <v>239</v>
      </c>
      <c r="F268" s="76">
        <v>1</v>
      </c>
      <c r="G268" s="45">
        <v>73</v>
      </c>
      <c r="H268" s="77">
        <v>0</v>
      </c>
      <c r="I268" s="45">
        <v>212</v>
      </c>
      <c r="J268" s="76">
        <v>1</v>
      </c>
      <c r="K268" s="45">
        <v>119</v>
      </c>
      <c r="L268" s="77">
        <v>0</v>
      </c>
    </row>
    <row r="269" spans="1:12">
      <c r="A269" s="45">
        <v>238</v>
      </c>
      <c r="B269" s="76">
        <v>2</v>
      </c>
      <c r="C269" s="45">
        <v>253</v>
      </c>
      <c r="D269" s="77">
        <v>0.25800000000000001</v>
      </c>
      <c r="E269" s="45">
        <v>240</v>
      </c>
      <c r="F269" s="76">
        <v>1</v>
      </c>
      <c r="G269" s="45">
        <v>73</v>
      </c>
      <c r="H269" s="77">
        <v>0</v>
      </c>
      <c r="I269" s="45">
        <v>213</v>
      </c>
      <c r="J269" s="76">
        <v>1</v>
      </c>
      <c r="K269" s="45">
        <v>119</v>
      </c>
      <c r="L269" s="77">
        <v>0</v>
      </c>
    </row>
    <row r="270" spans="1:12">
      <c r="A270" s="45">
        <v>249</v>
      </c>
      <c r="B270" s="76">
        <v>2</v>
      </c>
      <c r="C270" s="45">
        <v>253</v>
      </c>
      <c r="D270" s="77">
        <v>0.25800000000000001</v>
      </c>
      <c r="E270" s="45">
        <v>242</v>
      </c>
      <c r="F270" s="76">
        <v>1</v>
      </c>
      <c r="G270" s="45">
        <v>73</v>
      </c>
      <c r="H270" s="77">
        <v>0</v>
      </c>
      <c r="I270" s="45">
        <v>215</v>
      </c>
      <c r="J270" s="76">
        <v>1</v>
      </c>
      <c r="K270" s="45">
        <v>119</v>
      </c>
      <c r="L270" s="77">
        <v>0</v>
      </c>
    </row>
    <row r="271" spans="1:12">
      <c r="A271" s="45">
        <v>260</v>
      </c>
      <c r="B271" s="76">
        <v>2</v>
      </c>
      <c r="C271" s="45">
        <v>253</v>
      </c>
      <c r="D271" s="77">
        <v>0.25800000000000001</v>
      </c>
      <c r="E271" s="45">
        <v>244</v>
      </c>
      <c r="F271" s="76">
        <v>1</v>
      </c>
      <c r="G271" s="45">
        <v>73</v>
      </c>
      <c r="H271" s="77">
        <v>0</v>
      </c>
      <c r="I271" s="45">
        <v>222</v>
      </c>
      <c r="J271" s="76">
        <v>1</v>
      </c>
      <c r="K271" s="45">
        <v>119</v>
      </c>
      <c r="L271" s="77">
        <v>0</v>
      </c>
    </row>
    <row r="272" spans="1:12">
      <c r="A272" s="45">
        <v>267</v>
      </c>
      <c r="B272" s="76">
        <v>2</v>
      </c>
      <c r="C272" s="45">
        <v>253</v>
      </c>
      <c r="D272" s="77">
        <v>0.25800000000000001</v>
      </c>
      <c r="E272" s="45">
        <v>245</v>
      </c>
      <c r="F272" s="76">
        <v>1</v>
      </c>
      <c r="G272" s="45">
        <v>73</v>
      </c>
      <c r="H272" s="77">
        <v>0</v>
      </c>
      <c r="I272" s="45">
        <v>223</v>
      </c>
      <c r="J272" s="76">
        <v>1</v>
      </c>
      <c r="K272" s="45">
        <v>119</v>
      </c>
      <c r="L272" s="77">
        <v>0</v>
      </c>
    </row>
    <row r="273" spans="1:12">
      <c r="A273" s="45">
        <v>318</v>
      </c>
      <c r="B273" s="76">
        <v>2</v>
      </c>
      <c r="C273" s="45">
        <v>253</v>
      </c>
      <c r="D273" s="77">
        <v>0.25800000000000001</v>
      </c>
      <c r="E273" s="45">
        <v>246</v>
      </c>
      <c r="F273" s="76">
        <v>1</v>
      </c>
      <c r="G273" s="45">
        <v>73</v>
      </c>
      <c r="H273" s="77">
        <v>0</v>
      </c>
      <c r="I273" s="45">
        <v>225</v>
      </c>
      <c r="J273" s="76">
        <v>1</v>
      </c>
      <c r="K273" s="45">
        <v>119</v>
      </c>
      <c r="L273" s="77">
        <v>0</v>
      </c>
    </row>
    <row r="274" spans="1:12">
      <c r="A274" s="45">
        <v>341</v>
      </c>
      <c r="B274" s="76">
        <v>2</v>
      </c>
      <c r="C274" s="45">
        <v>253</v>
      </c>
      <c r="D274" s="77">
        <v>0.25800000000000001</v>
      </c>
      <c r="E274" s="45">
        <v>247</v>
      </c>
      <c r="F274" s="76">
        <v>1</v>
      </c>
      <c r="G274" s="45">
        <v>73</v>
      </c>
      <c r="H274" s="77">
        <v>0</v>
      </c>
      <c r="I274" s="45">
        <v>227</v>
      </c>
      <c r="J274" s="76">
        <v>1</v>
      </c>
      <c r="K274" s="45">
        <v>119</v>
      </c>
      <c r="L274" s="77">
        <v>0</v>
      </c>
    </row>
    <row r="275" spans="1:12">
      <c r="A275" s="45">
        <v>353</v>
      </c>
      <c r="B275" s="76">
        <v>2</v>
      </c>
      <c r="C275" s="45">
        <v>253</v>
      </c>
      <c r="D275" s="77">
        <v>0.25800000000000001</v>
      </c>
      <c r="E275" s="45">
        <v>248</v>
      </c>
      <c r="F275" s="76">
        <v>1</v>
      </c>
      <c r="G275" s="45">
        <v>73</v>
      </c>
      <c r="H275" s="77">
        <v>0</v>
      </c>
      <c r="I275" s="45">
        <v>230</v>
      </c>
      <c r="J275" s="76">
        <v>1</v>
      </c>
      <c r="K275" s="45">
        <v>119</v>
      </c>
      <c r="L275" s="77">
        <v>0</v>
      </c>
    </row>
    <row r="276" spans="1:12">
      <c r="A276" s="45">
        <v>364</v>
      </c>
      <c r="B276" s="76">
        <v>2</v>
      </c>
      <c r="C276" s="45">
        <v>253</v>
      </c>
      <c r="D276" s="77">
        <v>0.25800000000000001</v>
      </c>
      <c r="E276" s="45">
        <v>249</v>
      </c>
      <c r="F276" s="76">
        <v>1</v>
      </c>
      <c r="G276" s="45">
        <v>73</v>
      </c>
      <c r="H276" s="77">
        <v>0</v>
      </c>
      <c r="I276" s="45">
        <v>231</v>
      </c>
      <c r="J276" s="76">
        <v>1</v>
      </c>
      <c r="K276" s="45">
        <v>119</v>
      </c>
      <c r="L276" s="77">
        <v>0</v>
      </c>
    </row>
    <row r="277" spans="1:12">
      <c r="A277" s="45">
        <v>368</v>
      </c>
      <c r="B277" s="76">
        <v>2</v>
      </c>
      <c r="C277" s="45">
        <v>253</v>
      </c>
      <c r="D277" s="77">
        <v>0.25800000000000001</v>
      </c>
      <c r="E277" s="45">
        <v>251</v>
      </c>
      <c r="F277" s="76">
        <v>1</v>
      </c>
      <c r="G277" s="45">
        <v>73</v>
      </c>
      <c r="H277" s="77">
        <v>0</v>
      </c>
      <c r="I277" s="45">
        <v>232</v>
      </c>
      <c r="J277" s="76">
        <v>1</v>
      </c>
      <c r="K277" s="45">
        <v>119</v>
      </c>
      <c r="L277" s="77">
        <v>0</v>
      </c>
    </row>
    <row r="278" spans="1:12">
      <c r="A278" s="45">
        <v>3</v>
      </c>
      <c r="B278" s="76">
        <v>1</v>
      </c>
      <c r="C278" s="45">
        <v>277</v>
      </c>
      <c r="D278" s="77">
        <v>0</v>
      </c>
      <c r="E278" s="45">
        <v>253</v>
      </c>
      <c r="F278" s="76">
        <v>1</v>
      </c>
      <c r="G278" s="45">
        <v>73</v>
      </c>
      <c r="H278" s="77">
        <v>0</v>
      </c>
      <c r="I278" s="45">
        <v>233</v>
      </c>
      <c r="J278" s="76">
        <v>1</v>
      </c>
      <c r="K278" s="45">
        <v>119</v>
      </c>
      <c r="L278" s="77">
        <v>0</v>
      </c>
    </row>
    <row r="279" spans="1:12">
      <c r="A279" s="45">
        <v>17</v>
      </c>
      <c r="B279" s="76">
        <v>1</v>
      </c>
      <c r="C279" s="45">
        <v>277</v>
      </c>
      <c r="D279" s="77">
        <v>0</v>
      </c>
      <c r="E279" s="45">
        <v>254</v>
      </c>
      <c r="F279" s="76">
        <v>1</v>
      </c>
      <c r="G279" s="45">
        <v>73</v>
      </c>
      <c r="H279" s="77">
        <v>0</v>
      </c>
      <c r="I279" s="45">
        <v>235</v>
      </c>
      <c r="J279" s="76">
        <v>1</v>
      </c>
      <c r="K279" s="45">
        <v>119</v>
      </c>
      <c r="L279" s="77">
        <v>0</v>
      </c>
    </row>
    <row r="280" spans="1:12">
      <c r="A280" s="45">
        <v>20</v>
      </c>
      <c r="B280" s="76">
        <v>1</v>
      </c>
      <c r="C280" s="45">
        <v>277</v>
      </c>
      <c r="D280" s="77">
        <v>0</v>
      </c>
      <c r="E280" s="45">
        <v>255</v>
      </c>
      <c r="F280" s="76">
        <v>1</v>
      </c>
      <c r="G280" s="45">
        <v>73</v>
      </c>
      <c r="H280" s="77">
        <v>0</v>
      </c>
      <c r="I280" s="45">
        <v>238</v>
      </c>
      <c r="J280" s="76">
        <v>1</v>
      </c>
      <c r="K280" s="45">
        <v>119</v>
      </c>
      <c r="L280" s="77">
        <v>0</v>
      </c>
    </row>
    <row r="281" spans="1:12">
      <c r="A281" s="45">
        <v>23</v>
      </c>
      <c r="B281" s="76">
        <v>1</v>
      </c>
      <c r="C281" s="45">
        <v>277</v>
      </c>
      <c r="D281" s="77">
        <v>0</v>
      </c>
      <c r="E281" s="45">
        <v>257</v>
      </c>
      <c r="F281" s="76">
        <v>1</v>
      </c>
      <c r="G281" s="45">
        <v>73</v>
      </c>
      <c r="H281" s="77">
        <v>0</v>
      </c>
      <c r="I281" s="45">
        <v>240</v>
      </c>
      <c r="J281" s="76">
        <v>1</v>
      </c>
      <c r="K281" s="45">
        <v>119</v>
      </c>
      <c r="L281" s="77">
        <v>0</v>
      </c>
    </row>
    <row r="282" spans="1:12">
      <c r="A282" s="45">
        <v>26</v>
      </c>
      <c r="B282" s="76">
        <v>1</v>
      </c>
      <c r="C282" s="45">
        <v>277</v>
      </c>
      <c r="D282" s="77">
        <v>0</v>
      </c>
      <c r="E282" s="45">
        <v>258</v>
      </c>
      <c r="F282" s="76">
        <v>1</v>
      </c>
      <c r="G282" s="45">
        <v>73</v>
      </c>
      <c r="H282" s="77">
        <v>0</v>
      </c>
      <c r="I282" s="45">
        <v>245</v>
      </c>
      <c r="J282" s="76">
        <v>1</v>
      </c>
      <c r="K282" s="45">
        <v>119</v>
      </c>
      <c r="L282" s="77">
        <v>0</v>
      </c>
    </row>
    <row r="283" spans="1:12">
      <c r="A283" s="45">
        <v>38</v>
      </c>
      <c r="B283" s="76">
        <v>1</v>
      </c>
      <c r="C283" s="45">
        <v>277</v>
      </c>
      <c r="D283" s="77">
        <v>0</v>
      </c>
      <c r="E283" s="45">
        <v>259</v>
      </c>
      <c r="F283" s="76">
        <v>1</v>
      </c>
      <c r="G283" s="45">
        <v>73</v>
      </c>
      <c r="H283" s="77">
        <v>0</v>
      </c>
      <c r="I283" s="45">
        <v>246</v>
      </c>
      <c r="J283" s="76">
        <v>1</v>
      </c>
      <c r="K283" s="45">
        <v>119</v>
      </c>
      <c r="L283" s="77">
        <v>0</v>
      </c>
    </row>
    <row r="284" spans="1:12">
      <c r="A284" s="45">
        <v>40</v>
      </c>
      <c r="B284" s="76">
        <v>1</v>
      </c>
      <c r="C284" s="45">
        <v>277</v>
      </c>
      <c r="D284" s="77">
        <v>0</v>
      </c>
      <c r="E284" s="45">
        <v>260</v>
      </c>
      <c r="F284" s="76">
        <v>1</v>
      </c>
      <c r="G284" s="45">
        <v>73</v>
      </c>
      <c r="H284" s="77">
        <v>0</v>
      </c>
      <c r="I284" s="45">
        <v>249</v>
      </c>
      <c r="J284" s="76">
        <v>1</v>
      </c>
      <c r="K284" s="45">
        <v>119</v>
      </c>
      <c r="L284" s="77">
        <v>0</v>
      </c>
    </row>
    <row r="285" spans="1:12">
      <c r="A285" s="45">
        <v>42</v>
      </c>
      <c r="B285" s="76">
        <v>1</v>
      </c>
      <c r="C285" s="45">
        <v>277</v>
      </c>
      <c r="D285" s="77">
        <v>0</v>
      </c>
      <c r="E285" s="45">
        <v>261</v>
      </c>
      <c r="F285" s="76">
        <v>1</v>
      </c>
      <c r="G285" s="45">
        <v>73</v>
      </c>
      <c r="H285" s="77">
        <v>0</v>
      </c>
      <c r="I285" s="45">
        <v>251</v>
      </c>
      <c r="J285" s="76">
        <v>1</v>
      </c>
      <c r="K285" s="45">
        <v>119</v>
      </c>
      <c r="L285" s="77">
        <v>0</v>
      </c>
    </row>
    <row r="286" spans="1:12">
      <c r="A286" s="45">
        <v>46</v>
      </c>
      <c r="B286" s="76">
        <v>1</v>
      </c>
      <c r="C286" s="45">
        <v>277</v>
      </c>
      <c r="D286" s="77">
        <v>0</v>
      </c>
      <c r="E286" s="45">
        <v>263</v>
      </c>
      <c r="F286" s="76">
        <v>1</v>
      </c>
      <c r="G286" s="45">
        <v>73</v>
      </c>
      <c r="H286" s="77">
        <v>0</v>
      </c>
      <c r="I286" s="45">
        <v>252</v>
      </c>
      <c r="J286" s="76">
        <v>1</v>
      </c>
      <c r="K286" s="45">
        <v>119</v>
      </c>
      <c r="L286" s="77">
        <v>0</v>
      </c>
    </row>
    <row r="287" spans="1:12">
      <c r="A287" s="45">
        <v>49</v>
      </c>
      <c r="B287" s="76">
        <v>1</v>
      </c>
      <c r="C287" s="45">
        <v>277</v>
      </c>
      <c r="D287" s="77">
        <v>0</v>
      </c>
      <c r="E287" s="45">
        <v>264</v>
      </c>
      <c r="F287" s="76">
        <v>1</v>
      </c>
      <c r="G287" s="45">
        <v>73</v>
      </c>
      <c r="H287" s="77">
        <v>0</v>
      </c>
      <c r="I287" s="45">
        <v>254</v>
      </c>
      <c r="J287" s="76">
        <v>1</v>
      </c>
      <c r="K287" s="45">
        <v>119</v>
      </c>
      <c r="L287" s="77">
        <v>0</v>
      </c>
    </row>
    <row r="288" spans="1:12">
      <c r="A288" s="45">
        <v>50</v>
      </c>
      <c r="B288" s="76">
        <v>1</v>
      </c>
      <c r="C288" s="45">
        <v>277</v>
      </c>
      <c r="D288" s="77">
        <v>0</v>
      </c>
      <c r="E288" s="45">
        <v>267</v>
      </c>
      <c r="F288" s="76">
        <v>1</v>
      </c>
      <c r="G288" s="45">
        <v>73</v>
      </c>
      <c r="H288" s="77">
        <v>0</v>
      </c>
      <c r="I288" s="45">
        <v>256</v>
      </c>
      <c r="J288" s="76">
        <v>1</v>
      </c>
      <c r="K288" s="45">
        <v>119</v>
      </c>
      <c r="L288" s="77">
        <v>0</v>
      </c>
    </row>
    <row r="289" spans="1:12">
      <c r="A289" s="45">
        <v>59</v>
      </c>
      <c r="B289" s="76">
        <v>1</v>
      </c>
      <c r="C289" s="45">
        <v>277</v>
      </c>
      <c r="D289" s="77">
        <v>0</v>
      </c>
      <c r="E289" s="45">
        <v>268</v>
      </c>
      <c r="F289" s="76">
        <v>1</v>
      </c>
      <c r="G289" s="45">
        <v>73</v>
      </c>
      <c r="H289" s="77">
        <v>0</v>
      </c>
      <c r="I289" s="45">
        <v>257</v>
      </c>
      <c r="J289" s="76">
        <v>1</v>
      </c>
      <c r="K289" s="45">
        <v>119</v>
      </c>
      <c r="L289" s="77">
        <v>0</v>
      </c>
    </row>
    <row r="290" spans="1:12">
      <c r="A290" s="45">
        <v>64</v>
      </c>
      <c r="B290" s="76">
        <v>1</v>
      </c>
      <c r="C290" s="45">
        <v>277</v>
      </c>
      <c r="D290" s="77">
        <v>0</v>
      </c>
      <c r="E290" s="45">
        <v>270</v>
      </c>
      <c r="F290" s="76">
        <v>1</v>
      </c>
      <c r="G290" s="45">
        <v>73</v>
      </c>
      <c r="H290" s="77">
        <v>0</v>
      </c>
      <c r="I290" s="45">
        <v>259</v>
      </c>
      <c r="J290" s="76">
        <v>1</v>
      </c>
      <c r="K290" s="45">
        <v>119</v>
      </c>
      <c r="L290" s="77">
        <v>0</v>
      </c>
    </row>
    <row r="291" spans="1:12">
      <c r="A291" s="45">
        <v>66</v>
      </c>
      <c r="B291" s="76">
        <v>1</v>
      </c>
      <c r="C291" s="45">
        <v>277</v>
      </c>
      <c r="D291" s="77">
        <v>0</v>
      </c>
      <c r="E291" s="45">
        <v>271</v>
      </c>
      <c r="F291" s="76">
        <v>1</v>
      </c>
      <c r="G291" s="45">
        <v>73</v>
      </c>
      <c r="H291" s="77">
        <v>0</v>
      </c>
      <c r="I291" s="45">
        <v>260</v>
      </c>
      <c r="J291" s="76">
        <v>1</v>
      </c>
      <c r="K291" s="45">
        <v>119</v>
      </c>
      <c r="L291" s="77">
        <v>0</v>
      </c>
    </row>
    <row r="292" spans="1:12">
      <c r="A292" s="45">
        <v>68</v>
      </c>
      <c r="B292" s="76">
        <v>1</v>
      </c>
      <c r="C292" s="45">
        <v>277</v>
      </c>
      <c r="D292" s="77">
        <v>0</v>
      </c>
      <c r="E292" s="45">
        <v>272</v>
      </c>
      <c r="F292" s="76">
        <v>1</v>
      </c>
      <c r="G292" s="45">
        <v>73</v>
      </c>
      <c r="H292" s="77">
        <v>0</v>
      </c>
      <c r="I292" s="45">
        <v>261</v>
      </c>
      <c r="J292" s="76">
        <v>1</v>
      </c>
      <c r="K292" s="45">
        <v>119</v>
      </c>
      <c r="L292" s="77">
        <v>0</v>
      </c>
    </row>
    <row r="293" spans="1:12">
      <c r="A293" s="45">
        <v>74</v>
      </c>
      <c r="B293" s="76">
        <v>1</v>
      </c>
      <c r="C293" s="45">
        <v>277</v>
      </c>
      <c r="D293" s="77">
        <v>0</v>
      </c>
      <c r="E293" s="45">
        <v>273</v>
      </c>
      <c r="F293" s="76">
        <v>1</v>
      </c>
      <c r="G293" s="45">
        <v>73</v>
      </c>
      <c r="H293" s="77">
        <v>0</v>
      </c>
      <c r="I293" s="45">
        <v>263</v>
      </c>
      <c r="J293" s="76">
        <v>1</v>
      </c>
      <c r="K293" s="45">
        <v>119</v>
      </c>
      <c r="L293" s="77">
        <v>0</v>
      </c>
    </row>
    <row r="294" spans="1:12">
      <c r="A294" s="45">
        <v>75</v>
      </c>
      <c r="B294" s="76">
        <v>1</v>
      </c>
      <c r="C294" s="45">
        <v>277</v>
      </c>
      <c r="D294" s="77">
        <v>0</v>
      </c>
      <c r="E294" s="45">
        <v>274</v>
      </c>
      <c r="F294" s="76">
        <v>1</v>
      </c>
      <c r="G294" s="45">
        <v>73</v>
      </c>
      <c r="H294" s="77">
        <v>0</v>
      </c>
      <c r="I294" s="45">
        <v>264</v>
      </c>
      <c r="J294" s="76">
        <v>1</v>
      </c>
      <c r="K294" s="45">
        <v>119</v>
      </c>
      <c r="L294" s="77">
        <v>0</v>
      </c>
    </row>
    <row r="295" spans="1:12">
      <c r="A295" s="45">
        <v>79</v>
      </c>
      <c r="B295" s="76">
        <v>1</v>
      </c>
      <c r="C295" s="45">
        <v>277</v>
      </c>
      <c r="D295" s="77">
        <v>0</v>
      </c>
      <c r="E295" s="45">
        <v>275</v>
      </c>
      <c r="F295" s="76">
        <v>1</v>
      </c>
      <c r="G295" s="45">
        <v>73</v>
      </c>
      <c r="H295" s="77">
        <v>0</v>
      </c>
      <c r="I295" s="45">
        <v>267</v>
      </c>
      <c r="J295" s="76">
        <v>1</v>
      </c>
      <c r="K295" s="45">
        <v>119</v>
      </c>
      <c r="L295" s="77">
        <v>0</v>
      </c>
    </row>
    <row r="296" spans="1:12">
      <c r="A296" s="45">
        <v>80</v>
      </c>
      <c r="B296" s="76">
        <v>1</v>
      </c>
      <c r="C296" s="45">
        <v>277</v>
      </c>
      <c r="D296" s="77">
        <v>0</v>
      </c>
      <c r="E296" s="45">
        <v>276</v>
      </c>
      <c r="F296" s="76">
        <v>1</v>
      </c>
      <c r="G296" s="45">
        <v>73</v>
      </c>
      <c r="H296" s="77">
        <v>0</v>
      </c>
      <c r="I296" s="45">
        <v>268</v>
      </c>
      <c r="J296" s="76">
        <v>1</v>
      </c>
      <c r="K296" s="45">
        <v>119</v>
      </c>
      <c r="L296" s="77">
        <v>0</v>
      </c>
    </row>
    <row r="297" spans="1:12">
      <c r="A297" s="45">
        <v>82</v>
      </c>
      <c r="B297" s="76">
        <v>1</v>
      </c>
      <c r="C297" s="45">
        <v>277</v>
      </c>
      <c r="D297" s="77">
        <v>0</v>
      </c>
      <c r="E297" s="45">
        <v>277</v>
      </c>
      <c r="F297" s="76">
        <v>1</v>
      </c>
      <c r="G297" s="45">
        <v>73</v>
      </c>
      <c r="H297" s="77">
        <v>0</v>
      </c>
      <c r="I297" s="45">
        <v>270</v>
      </c>
      <c r="J297" s="76">
        <v>1</v>
      </c>
      <c r="K297" s="45">
        <v>119</v>
      </c>
      <c r="L297" s="77">
        <v>0</v>
      </c>
    </row>
    <row r="298" spans="1:12">
      <c r="A298" s="45">
        <v>87</v>
      </c>
      <c r="B298" s="76">
        <v>1</v>
      </c>
      <c r="C298" s="45">
        <v>277</v>
      </c>
      <c r="D298" s="77">
        <v>0</v>
      </c>
      <c r="E298" s="45">
        <v>280</v>
      </c>
      <c r="F298" s="76">
        <v>1</v>
      </c>
      <c r="G298" s="45">
        <v>73</v>
      </c>
      <c r="H298" s="77">
        <v>0</v>
      </c>
      <c r="I298" s="45">
        <v>271</v>
      </c>
      <c r="J298" s="76">
        <v>1</v>
      </c>
      <c r="K298" s="45">
        <v>119</v>
      </c>
      <c r="L298" s="77">
        <v>0</v>
      </c>
    </row>
    <row r="299" spans="1:12">
      <c r="A299" s="45">
        <v>88</v>
      </c>
      <c r="B299" s="76">
        <v>1</v>
      </c>
      <c r="C299" s="45">
        <v>277</v>
      </c>
      <c r="D299" s="77">
        <v>0</v>
      </c>
      <c r="E299" s="45">
        <v>284</v>
      </c>
      <c r="F299" s="76">
        <v>1</v>
      </c>
      <c r="G299" s="45">
        <v>73</v>
      </c>
      <c r="H299" s="77">
        <v>0</v>
      </c>
      <c r="I299" s="45">
        <v>272</v>
      </c>
      <c r="J299" s="76">
        <v>1</v>
      </c>
      <c r="K299" s="45">
        <v>119</v>
      </c>
      <c r="L299" s="77">
        <v>0</v>
      </c>
    </row>
    <row r="300" spans="1:12">
      <c r="A300" s="45">
        <v>90</v>
      </c>
      <c r="B300" s="76">
        <v>1</v>
      </c>
      <c r="C300" s="45">
        <v>277</v>
      </c>
      <c r="D300" s="77">
        <v>0</v>
      </c>
      <c r="E300" s="45">
        <v>285</v>
      </c>
      <c r="F300" s="76">
        <v>1</v>
      </c>
      <c r="G300" s="45">
        <v>73</v>
      </c>
      <c r="H300" s="77">
        <v>0</v>
      </c>
      <c r="I300" s="45">
        <v>273</v>
      </c>
      <c r="J300" s="76">
        <v>1</v>
      </c>
      <c r="K300" s="45">
        <v>119</v>
      </c>
      <c r="L300" s="77">
        <v>0</v>
      </c>
    </row>
    <row r="301" spans="1:12">
      <c r="A301" s="45">
        <v>92</v>
      </c>
      <c r="B301" s="76">
        <v>1</v>
      </c>
      <c r="C301" s="45">
        <v>277</v>
      </c>
      <c r="D301" s="77">
        <v>0</v>
      </c>
      <c r="E301" s="45">
        <v>286</v>
      </c>
      <c r="F301" s="76">
        <v>1</v>
      </c>
      <c r="G301" s="45">
        <v>73</v>
      </c>
      <c r="H301" s="77">
        <v>0</v>
      </c>
      <c r="I301" s="45">
        <v>276</v>
      </c>
      <c r="J301" s="76">
        <v>1</v>
      </c>
      <c r="K301" s="45">
        <v>119</v>
      </c>
      <c r="L301" s="77">
        <v>0</v>
      </c>
    </row>
    <row r="302" spans="1:12">
      <c r="A302" s="45">
        <v>97</v>
      </c>
      <c r="B302" s="76">
        <v>1</v>
      </c>
      <c r="C302" s="45">
        <v>277</v>
      </c>
      <c r="D302" s="77">
        <v>0</v>
      </c>
      <c r="E302" s="45">
        <v>287</v>
      </c>
      <c r="F302" s="76">
        <v>1</v>
      </c>
      <c r="G302" s="45">
        <v>73</v>
      </c>
      <c r="H302" s="77">
        <v>0</v>
      </c>
      <c r="I302" s="45">
        <v>278</v>
      </c>
      <c r="J302" s="76">
        <v>1</v>
      </c>
      <c r="K302" s="45">
        <v>119</v>
      </c>
      <c r="L302" s="77">
        <v>0</v>
      </c>
    </row>
    <row r="303" spans="1:12">
      <c r="A303" s="45">
        <v>106</v>
      </c>
      <c r="B303" s="76">
        <v>1</v>
      </c>
      <c r="C303" s="45">
        <v>277</v>
      </c>
      <c r="D303" s="77">
        <v>0</v>
      </c>
      <c r="E303" s="45">
        <v>289</v>
      </c>
      <c r="F303" s="76">
        <v>1</v>
      </c>
      <c r="G303" s="45">
        <v>73</v>
      </c>
      <c r="H303" s="77">
        <v>0</v>
      </c>
      <c r="I303" s="45">
        <v>281</v>
      </c>
      <c r="J303" s="76">
        <v>1</v>
      </c>
      <c r="K303" s="45">
        <v>119</v>
      </c>
      <c r="L303" s="77">
        <v>0</v>
      </c>
    </row>
    <row r="304" spans="1:12">
      <c r="A304" s="45">
        <v>107</v>
      </c>
      <c r="B304" s="76">
        <v>1</v>
      </c>
      <c r="C304" s="45">
        <v>277</v>
      </c>
      <c r="D304" s="77">
        <v>0</v>
      </c>
      <c r="E304" s="45">
        <v>290</v>
      </c>
      <c r="F304" s="76">
        <v>1</v>
      </c>
      <c r="G304" s="45">
        <v>73</v>
      </c>
      <c r="H304" s="77">
        <v>0</v>
      </c>
      <c r="I304" s="45">
        <v>282</v>
      </c>
      <c r="J304" s="76">
        <v>1</v>
      </c>
      <c r="K304" s="45">
        <v>119</v>
      </c>
      <c r="L304" s="77">
        <v>0</v>
      </c>
    </row>
    <row r="305" spans="1:12">
      <c r="A305" s="45">
        <v>113</v>
      </c>
      <c r="B305" s="76">
        <v>1</v>
      </c>
      <c r="C305" s="45">
        <v>277</v>
      </c>
      <c r="D305" s="77">
        <v>0</v>
      </c>
      <c r="E305" s="45">
        <v>292</v>
      </c>
      <c r="F305" s="76">
        <v>1</v>
      </c>
      <c r="G305" s="45">
        <v>73</v>
      </c>
      <c r="H305" s="77">
        <v>0</v>
      </c>
      <c r="I305" s="45">
        <v>284</v>
      </c>
      <c r="J305" s="76">
        <v>1</v>
      </c>
      <c r="K305" s="45">
        <v>119</v>
      </c>
      <c r="L305" s="77">
        <v>0</v>
      </c>
    </row>
    <row r="306" spans="1:12">
      <c r="A306" s="45">
        <v>116</v>
      </c>
      <c r="B306" s="76">
        <v>1</v>
      </c>
      <c r="C306" s="45">
        <v>277</v>
      </c>
      <c r="D306" s="77">
        <v>0</v>
      </c>
      <c r="E306" s="45">
        <v>293</v>
      </c>
      <c r="F306" s="76">
        <v>1</v>
      </c>
      <c r="G306" s="45">
        <v>73</v>
      </c>
      <c r="H306" s="77">
        <v>0</v>
      </c>
      <c r="I306" s="45">
        <v>285</v>
      </c>
      <c r="J306" s="76">
        <v>1</v>
      </c>
      <c r="K306" s="45">
        <v>119</v>
      </c>
      <c r="L306" s="77">
        <v>0</v>
      </c>
    </row>
    <row r="307" spans="1:12">
      <c r="A307" s="45">
        <v>117</v>
      </c>
      <c r="B307" s="76">
        <v>1</v>
      </c>
      <c r="C307" s="45">
        <v>277</v>
      </c>
      <c r="D307" s="77">
        <v>0</v>
      </c>
      <c r="E307" s="45">
        <v>294</v>
      </c>
      <c r="F307" s="76">
        <v>1</v>
      </c>
      <c r="G307" s="45">
        <v>73</v>
      </c>
      <c r="H307" s="77">
        <v>0</v>
      </c>
      <c r="I307" s="45">
        <v>286</v>
      </c>
      <c r="J307" s="76">
        <v>1</v>
      </c>
      <c r="K307" s="45">
        <v>119</v>
      </c>
      <c r="L307" s="77">
        <v>0</v>
      </c>
    </row>
    <row r="308" spans="1:12">
      <c r="A308" s="45">
        <v>118</v>
      </c>
      <c r="B308" s="76">
        <v>1</v>
      </c>
      <c r="C308" s="45">
        <v>277</v>
      </c>
      <c r="D308" s="77">
        <v>0</v>
      </c>
      <c r="E308" s="45">
        <v>295</v>
      </c>
      <c r="F308" s="76">
        <v>1</v>
      </c>
      <c r="G308" s="45">
        <v>73</v>
      </c>
      <c r="H308" s="77">
        <v>0</v>
      </c>
      <c r="I308" s="45">
        <v>288</v>
      </c>
      <c r="J308" s="76">
        <v>1</v>
      </c>
      <c r="K308" s="45">
        <v>119</v>
      </c>
      <c r="L308" s="77">
        <v>0</v>
      </c>
    </row>
    <row r="309" spans="1:12">
      <c r="A309" s="45">
        <v>125</v>
      </c>
      <c r="B309" s="76">
        <v>1</v>
      </c>
      <c r="C309" s="45">
        <v>277</v>
      </c>
      <c r="D309" s="77">
        <v>0</v>
      </c>
      <c r="E309" s="45">
        <v>296</v>
      </c>
      <c r="F309" s="76">
        <v>1</v>
      </c>
      <c r="G309" s="45">
        <v>73</v>
      </c>
      <c r="H309" s="77">
        <v>0</v>
      </c>
      <c r="I309" s="45">
        <v>289</v>
      </c>
      <c r="J309" s="76">
        <v>1</v>
      </c>
      <c r="K309" s="45">
        <v>119</v>
      </c>
      <c r="L309" s="77">
        <v>0</v>
      </c>
    </row>
    <row r="310" spans="1:12">
      <c r="A310" s="45">
        <v>131</v>
      </c>
      <c r="B310" s="76">
        <v>1</v>
      </c>
      <c r="C310" s="45">
        <v>277</v>
      </c>
      <c r="D310" s="77">
        <v>0</v>
      </c>
      <c r="E310" s="45">
        <v>297</v>
      </c>
      <c r="F310" s="76">
        <v>1</v>
      </c>
      <c r="G310" s="45">
        <v>73</v>
      </c>
      <c r="H310" s="77">
        <v>0</v>
      </c>
      <c r="I310" s="45">
        <v>290</v>
      </c>
      <c r="J310" s="76">
        <v>1</v>
      </c>
      <c r="K310" s="45">
        <v>119</v>
      </c>
      <c r="L310" s="77">
        <v>0</v>
      </c>
    </row>
    <row r="311" spans="1:12">
      <c r="A311" s="45">
        <v>137</v>
      </c>
      <c r="B311" s="76">
        <v>1</v>
      </c>
      <c r="C311" s="45">
        <v>277</v>
      </c>
      <c r="D311" s="77">
        <v>0</v>
      </c>
      <c r="E311" s="45">
        <v>298</v>
      </c>
      <c r="F311" s="76">
        <v>1</v>
      </c>
      <c r="G311" s="45">
        <v>73</v>
      </c>
      <c r="H311" s="77">
        <v>0</v>
      </c>
      <c r="I311" s="45">
        <v>291</v>
      </c>
      <c r="J311" s="76">
        <v>1</v>
      </c>
      <c r="K311" s="45">
        <v>119</v>
      </c>
      <c r="L311" s="77">
        <v>0</v>
      </c>
    </row>
    <row r="312" spans="1:12">
      <c r="A312" s="45">
        <v>140</v>
      </c>
      <c r="B312" s="76">
        <v>1</v>
      </c>
      <c r="C312" s="45">
        <v>277</v>
      </c>
      <c r="D312" s="77">
        <v>0</v>
      </c>
      <c r="E312" s="45">
        <v>299</v>
      </c>
      <c r="F312" s="76">
        <v>1</v>
      </c>
      <c r="G312" s="45">
        <v>73</v>
      </c>
      <c r="H312" s="77">
        <v>0</v>
      </c>
      <c r="I312" s="45">
        <v>292</v>
      </c>
      <c r="J312" s="76">
        <v>1</v>
      </c>
      <c r="K312" s="45">
        <v>119</v>
      </c>
      <c r="L312" s="77">
        <v>0</v>
      </c>
    </row>
    <row r="313" spans="1:12">
      <c r="A313" s="45">
        <v>144</v>
      </c>
      <c r="B313" s="76">
        <v>1</v>
      </c>
      <c r="C313" s="45">
        <v>277</v>
      </c>
      <c r="D313" s="77">
        <v>0</v>
      </c>
      <c r="E313" s="45">
        <v>300</v>
      </c>
      <c r="F313" s="76">
        <v>1</v>
      </c>
      <c r="G313" s="45">
        <v>73</v>
      </c>
      <c r="H313" s="77">
        <v>0</v>
      </c>
      <c r="I313" s="45">
        <v>294</v>
      </c>
      <c r="J313" s="76">
        <v>1</v>
      </c>
      <c r="K313" s="45">
        <v>119</v>
      </c>
      <c r="L313" s="77">
        <v>0</v>
      </c>
    </row>
    <row r="314" spans="1:12">
      <c r="A314" s="45">
        <v>145</v>
      </c>
      <c r="B314" s="76">
        <v>1</v>
      </c>
      <c r="C314" s="45">
        <v>277</v>
      </c>
      <c r="D314" s="77">
        <v>0</v>
      </c>
      <c r="E314" s="45">
        <v>303</v>
      </c>
      <c r="F314" s="76">
        <v>1</v>
      </c>
      <c r="G314" s="45">
        <v>73</v>
      </c>
      <c r="H314" s="77">
        <v>0</v>
      </c>
      <c r="I314" s="45">
        <v>295</v>
      </c>
      <c r="J314" s="76">
        <v>1</v>
      </c>
      <c r="K314" s="45">
        <v>119</v>
      </c>
      <c r="L314" s="77">
        <v>0</v>
      </c>
    </row>
    <row r="315" spans="1:12">
      <c r="A315" s="45">
        <v>152</v>
      </c>
      <c r="B315" s="76">
        <v>1</v>
      </c>
      <c r="C315" s="45">
        <v>277</v>
      </c>
      <c r="D315" s="77">
        <v>0</v>
      </c>
      <c r="E315" s="45">
        <v>304</v>
      </c>
      <c r="F315" s="76">
        <v>1</v>
      </c>
      <c r="G315" s="45">
        <v>73</v>
      </c>
      <c r="H315" s="77">
        <v>0</v>
      </c>
      <c r="I315" s="45">
        <v>296</v>
      </c>
      <c r="J315" s="76">
        <v>1</v>
      </c>
      <c r="K315" s="45">
        <v>119</v>
      </c>
      <c r="L315" s="77">
        <v>0</v>
      </c>
    </row>
    <row r="316" spans="1:12">
      <c r="A316" s="45">
        <v>156</v>
      </c>
      <c r="B316" s="76">
        <v>1</v>
      </c>
      <c r="C316" s="45">
        <v>277</v>
      </c>
      <c r="D316" s="77">
        <v>0</v>
      </c>
      <c r="E316" s="45">
        <v>305</v>
      </c>
      <c r="F316" s="76">
        <v>1</v>
      </c>
      <c r="G316" s="45">
        <v>73</v>
      </c>
      <c r="H316" s="77">
        <v>0</v>
      </c>
      <c r="I316" s="45">
        <v>297</v>
      </c>
      <c r="J316" s="76">
        <v>1</v>
      </c>
      <c r="K316" s="45">
        <v>119</v>
      </c>
      <c r="L316" s="77">
        <v>0</v>
      </c>
    </row>
    <row r="317" spans="1:12">
      <c r="A317" s="45">
        <v>158</v>
      </c>
      <c r="B317" s="76">
        <v>1</v>
      </c>
      <c r="C317" s="45">
        <v>277</v>
      </c>
      <c r="D317" s="77">
        <v>0</v>
      </c>
      <c r="E317" s="45">
        <v>306</v>
      </c>
      <c r="F317" s="76">
        <v>1</v>
      </c>
      <c r="G317" s="45">
        <v>73</v>
      </c>
      <c r="H317" s="77">
        <v>0</v>
      </c>
      <c r="I317" s="45">
        <v>299</v>
      </c>
      <c r="J317" s="76">
        <v>1</v>
      </c>
      <c r="K317" s="45">
        <v>119</v>
      </c>
      <c r="L317" s="77">
        <v>0</v>
      </c>
    </row>
    <row r="318" spans="1:12">
      <c r="A318" s="45">
        <v>159</v>
      </c>
      <c r="B318" s="76">
        <v>1</v>
      </c>
      <c r="C318" s="45">
        <v>277</v>
      </c>
      <c r="D318" s="77">
        <v>0</v>
      </c>
      <c r="E318" s="45">
        <v>307</v>
      </c>
      <c r="F318" s="76">
        <v>1</v>
      </c>
      <c r="G318" s="45">
        <v>73</v>
      </c>
      <c r="H318" s="77">
        <v>0</v>
      </c>
      <c r="I318" s="45">
        <v>300</v>
      </c>
      <c r="J318" s="76">
        <v>1</v>
      </c>
      <c r="K318" s="45">
        <v>119</v>
      </c>
      <c r="L318" s="77">
        <v>0</v>
      </c>
    </row>
    <row r="319" spans="1:12">
      <c r="A319" s="45">
        <v>163</v>
      </c>
      <c r="B319" s="76">
        <v>1</v>
      </c>
      <c r="C319" s="45">
        <v>277</v>
      </c>
      <c r="D319" s="77">
        <v>0</v>
      </c>
      <c r="E319" s="45">
        <v>308</v>
      </c>
      <c r="F319" s="76">
        <v>1</v>
      </c>
      <c r="G319" s="45">
        <v>73</v>
      </c>
      <c r="H319" s="77">
        <v>0</v>
      </c>
      <c r="I319" s="45">
        <v>301</v>
      </c>
      <c r="J319" s="76">
        <v>1</v>
      </c>
      <c r="K319" s="45">
        <v>119</v>
      </c>
      <c r="L319" s="77">
        <v>0</v>
      </c>
    </row>
    <row r="320" spans="1:12">
      <c r="A320" s="45">
        <v>172</v>
      </c>
      <c r="B320" s="76">
        <v>1</v>
      </c>
      <c r="C320" s="45">
        <v>277</v>
      </c>
      <c r="D320" s="77">
        <v>0</v>
      </c>
      <c r="E320" s="45">
        <v>309</v>
      </c>
      <c r="F320" s="76">
        <v>1</v>
      </c>
      <c r="G320" s="45">
        <v>73</v>
      </c>
      <c r="H320" s="77">
        <v>0</v>
      </c>
      <c r="I320" s="45">
        <v>304</v>
      </c>
      <c r="J320" s="76">
        <v>1</v>
      </c>
      <c r="K320" s="45">
        <v>119</v>
      </c>
      <c r="L320" s="77">
        <v>0</v>
      </c>
    </row>
    <row r="321" spans="1:12">
      <c r="A321" s="45">
        <v>176</v>
      </c>
      <c r="B321" s="76">
        <v>1</v>
      </c>
      <c r="C321" s="45">
        <v>277</v>
      </c>
      <c r="D321" s="77">
        <v>0</v>
      </c>
      <c r="E321" s="45">
        <v>311</v>
      </c>
      <c r="F321" s="76">
        <v>1</v>
      </c>
      <c r="G321" s="45">
        <v>73</v>
      </c>
      <c r="H321" s="77">
        <v>0</v>
      </c>
      <c r="I321" s="45">
        <v>305</v>
      </c>
      <c r="J321" s="76">
        <v>1</v>
      </c>
      <c r="K321" s="45">
        <v>119</v>
      </c>
      <c r="L321" s="77">
        <v>0</v>
      </c>
    </row>
    <row r="322" spans="1:12">
      <c r="A322" s="45">
        <v>179</v>
      </c>
      <c r="B322" s="76">
        <v>1</v>
      </c>
      <c r="C322" s="45">
        <v>277</v>
      </c>
      <c r="D322" s="77">
        <v>0</v>
      </c>
      <c r="E322" s="45">
        <v>312</v>
      </c>
      <c r="F322" s="76">
        <v>1</v>
      </c>
      <c r="G322" s="45">
        <v>73</v>
      </c>
      <c r="H322" s="77">
        <v>0</v>
      </c>
      <c r="I322" s="45">
        <v>306</v>
      </c>
      <c r="J322" s="76">
        <v>1</v>
      </c>
      <c r="K322" s="45">
        <v>119</v>
      </c>
      <c r="L322" s="77">
        <v>0</v>
      </c>
    </row>
    <row r="323" spans="1:12">
      <c r="A323" s="45">
        <v>182</v>
      </c>
      <c r="B323" s="76">
        <v>1</v>
      </c>
      <c r="C323" s="45">
        <v>277</v>
      </c>
      <c r="D323" s="77">
        <v>0</v>
      </c>
      <c r="E323" s="45">
        <v>313</v>
      </c>
      <c r="F323" s="76">
        <v>1</v>
      </c>
      <c r="G323" s="45">
        <v>73</v>
      </c>
      <c r="H323" s="77">
        <v>0</v>
      </c>
      <c r="I323" s="45">
        <v>307</v>
      </c>
      <c r="J323" s="76">
        <v>1</v>
      </c>
      <c r="K323" s="45">
        <v>119</v>
      </c>
      <c r="L323" s="77">
        <v>0</v>
      </c>
    </row>
    <row r="324" spans="1:12">
      <c r="A324" s="45">
        <v>188</v>
      </c>
      <c r="B324" s="76">
        <v>1</v>
      </c>
      <c r="C324" s="45">
        <v>277</v>
      </c>
      <c r="D324" s="77">
        <v>0</v>
      </c>
      <c r="E324" s="45">
        <v>314</v>
      </c>
      <c r="F324" s="76">
        <v>1</v>
      </c>
      <c r="G324" s="45">
        <v>73</v>
      </c>
      <c r="H324" s="77">
        <v>0</v>
      </c>
      <c r="I324" s="45">
        <v>308</v>
      </c>
      <c r="J324" s="76">
        <v>1</v>
      </c>
      <c r="K324" s="45">
        <v>119</v>
      </c>
      <c r="L324" s="77">
        <v>0</v>
      </c>
    </row>
    <row r="325" spans="1:12">
      <c r="A325" s="45">
        <v>193</v>
      </c>
      <c r="B325" s="76">
        <v>1</v>
      </c>
      <c r="C325" s="45">
        <v>277</v>
      </c>
      <c r="D325" s="77">
        <v>0</v>
      </c>
      <c r="E325" s="45">
        <v>315</v>
      </c>
      <c r="F325" s="76">
        <v>1</v>
      </c>
      <c r="G325" s="45">
        <v>73</v>
      </c>
      <c r="H325" s="77">
        <v>0</v>
      </c>
      <c r="I325" s="45">
        <v>309</v>
      </c>
      <c r="J325" s="76">
        <v>1</v>
      </c>
      <c r="K325" s="45">
        <v>119</v>
      </c>
      <c r="L325" s="77">
        <v>0</v>
      </c>
    </row>
    <row r="326" spans="1:12">
      <c r="A326" s="45">
        <v>194</v>
      </c>
      <c r="B326" s="76">
        <v>1</v>
      </c>
      <c r="C326" s="45">
        <v>277</v>
      </c>
      <c r="D326" s="77">
        <v>0</v>
      </c>
      <c r="E326" s="45">
        <v>316</v>
      </c>
      <c r="F326" s="76">
        <v>1</v>
      </c>
      <c r="G326" s="45">
        <v>73</v>
      </c>
      <c r="H326" s="77">
        <v>0</v>
      </c>
      <c r="I326" s="45">
        <v>310</v>
      </c>
      <c r="J326" s="76">
        <v>1</v>
      </c>
      <c r="K326" s="45">
        <v>119</v>
      </c>
      <c r="L326" s="77">
        <v>0</v>
      </c>
    </row>
    <row r="327" spans="1:12">
      <c r="A327" s="45">
        <v>196</v>
      </c>
      <c r="B327" s="76">
        <v>1</v>
      </c>
      <c r="C327" s="45">
        <v>277</v>
      </c>
      <c r="D327" s="77">
        <v>0</v>
      </c>
      <c r="E327" s="45">
        <v>317</v>
      </c>
      <c r="F327" s="76">
        <v>1</v>
      </c>
      <c r="G327" s="45">
        <v>73</v>
      </c>
      <c r="H327" s="77">
        <v>0</v>
      </c>
      <c r="I327" s="45">
        <v>313</v>
      </c>
      <c r="J327" s="76">
        <v>1</v>
      </c>
      <c r="K327" s="45">
        <v>119</v>
      </c>
      <c r="L327" s="77">
        <v>0</v>
      </c>
    </row>
    <row r="328" spans="1:12">
      <c r="A328" s="45">
        <v>198</v>
      </c>
      <c r="B328" s="76">
        <v>1</v>
      </c>
      <c r="C328" s="45">
        <v>277</v>
      </c>
      <c r="D328" s="77">
        <v>0</v>
      </c>
      <c r="E328" s="45">
        <v>318</v>
      </c>
      <c r="F328" s="76">
        <v>1</v>
      </c>
      <c r="G328" s="45">
        <v>73</v>
      </c>
      <c r="H328" s="77">
        <v>0</v>
      </c>
      <c r="I328" s="45">
        <v>314</v>
      </c>
      <c r="J328" s="76">
        <v>1</v>
      </c>
      <c r="K328" s="45">
        <v>119</v>
      </c>
      <c r="L328" s="77">
        <v>0</v>
      </c>
    </row>
    <row r="329" spans="1:12">
      <c r="A329" s="45">
        <v>203</v>
      </c>
      <c r="B329" s="76">
        <v>1</v>
      </c>
      <c r="C329" s="45">
        <v>277</v>
      </c>
      <c r="D329" s="77">
        <v>0</v>
      </c>
      <c r="E329" s="45">
        <v>319</v>
      </c>
      <c r="F329" s="76">
        <v>1</v>
      </c>
      <c r="G329" s="45">
        <v>73</v>
      </c>
      <c r="H329" s="77">
        <v>0</v>
      </c>
      <c r="I329" s="45">
        <v>315</v>
      </c>
      <c r="J329" s="76">
        <v>1</v>
      </c>
      <c r="K329" s="45">
        <v>119</v>
      </c>
      <c r="L329" s="77">
        <v>0</v>
      </c>
    </row>
    <row r="330" spans="1:12">
      <c r="A330" s="45">
        <v>205</v>
      </c>
      <c r="B330" s="76">
        <v>1</v>
      </c>
      <c r="C330" s="45">
        <v>277</v>
      </c>
      <c r="D330" s="77">
        <v>0</v>
      </c>
      <c r="E330" s="45">
        <v>320</v>
      </c>
      <c r="F330" s="76">
        <v>1</v>
      </c>
      <c r="G330" s="45">
        <v>73</v>
      </c>
      <c r="H330" s="77">
        <v>0</v>
      </c>
      <c r="I330" s="45">
        <v>316</v>
      </c>
      <c r="J330" s="76">
        <v>1</v>
      </c>
      <c r="K330" s="45">
        <v>119</v>
      </c>
      <c r="L330" s="77">
        <v>0</v>
      </c>
    </row>
    <row r="331" spans="1:12">
      <c r="A331" s="45">
        <v>206</v>
      </c>
      <c r="B331" s="76">
        <v>1</v>
      </c>
      <c r="C331" s="45">
        <v>277</v>
      </c>
      <c r="D331" s="77">
        <v>0</v>
      </c>
      <c r="E331" s="45">
        <v>321</v>
      </c>
      <c r="F331" s="76">
        <v>1</v>
      </c>
      <c r="G331" s="45">
        <v>73</v>
      </c>
      <c r="H331" s="77">
        <v>0</v>
      </c>
      <c r="I331" s="45">
        <v>317</v>
      </c>
      <c r="J331" s="76">
        <v>1</v>
      </c>
      <c r="K331" s="45">
        <v>119</v>
      </c>
      <c r="L331" s="77">
        <v>0</v>
      </c>
    </row>
    <row r="332" spans="1:12">
      <c r="A332" s="45">
        <v>207</v>
      </c>
      <c r="B332" s="76">
        <v>1</v>
      </c>
      <c r="C332" s="45">
        <v>277</v>
      </c>
      <c r="D332" s="77">
        <v>0</v>
      </c>
      <c r="E332" s="45">
        <v>322</v>
      </c>
      <c r="F332" s="76">
        <v>1</v>
      </c>
      <c r="G332" s="45">
        <v>73</v>
      </c>
      <c r="H332" s="77">
        <v>0</v>
      </c>
      <c r="I332" s="45">
        <v>321</v>
      </c>
      <c r="J332" s="76">
        <v>1</v>
      </c>
      <c r="K332" s="45">
        <v>119</v>
      </c>
      <c r="L332" s="77">
        <v>0</v>
      </c>
    </row>
    <row r="333" spans="1:12">
      <c r="A333" s="45">
        <v>208</v>
      </c>
      <c r="B333" s="76">
        <v>1</v>
      </c>
      <c r="C333" s="45">
        <v>277</v>
      </c>
      <c r="D333" s="77">
        <v>0</v>
      </c>
      <c r="E333" s="45">
        <v>323</v>
      </c>
      <c r="F333" s="76">
        <v>1</v>
      </c>
      <c r="G333" s="45">
        <v>73</v>
      </c>
      <c r="H333" s="77">
        <v>0</v>
      </c>
      <c r="I333" s="45">
        <v>322</v>
      </c>
      <c r="J333" s="76">
        <v>1</v>
      </c>
      <c r="K333" s="45">
        <v>119</v>
      </c>
      <c r="L333" s="77">
        <v>0</v>
      </c>
    </row>
    <row r="334" spans="1:12">
      <c r="A334" s="45">
        <v>210</v>
      </c>
      <c r="B334" s="76">
        <v>1</v>
      </c>
      <c r="C334" s="45">
        <v>277</v>
      </c>
      <c r="D334" s="77">
        <v>0</v>
      </c>
      <c r="E334" s="45">
        <v>324</v>
      </c>
      <c r="F334" s="76">
        <v>1</v>
      </c>
      <c r="G334" s="45">
        <v>73</v>
      </c>
      <c r="H334" s="77">
        <v>0</v>
      </c>
      <c r="I334" s="45">
        <v>323</v>
      </c>
      <c r="J334" s="76">
        <v>1</v>
      </c>
      <c r="K334" s="45">
        <v>119</v>
      </c>
      <c r="L334" s="77">
        <v>0</v>
      </c>
    </row>
    <row r="335" spans="1:12">
      <c r="A335" s="45">
        <v>212</v>
      </c>
      <c r="B335" s="76">
        <v>1</v>
      </c>
      <c r="C335" s="45">
        <v>277</v>
      </c>
      <c r="D335" s="77">
        <v>0</v>
      </c>
      <c r="E335" s="45">
        <v>327</v>
      </c>
      <c r="F335" s="76">
        <v>1</v>
      </c>
      <c r="G335" s="45">
        <v>73</v>
      </c>
      <c r="H335" s="77">
        <v>0</v>
      </c>
      <c r="I335" s="45">
        <v>325</v>
      </c>
      <c r="J335" s="76">
        <v>1</v>
      </c>
      <c r="K335" s="45">
        <v>119</v>
      </c>
      <c r="L335" s="77">
        <v>0</v>
      </c>
    </row>
    <row r="336" spans="1:12">
      <c r="A336" s="45">
        <v>213</v>
      </c>
      <c r="B336" s="76">
        <v>1</v>
      </c>
      <c r="C336" s="45">
        <v>277</v>
      </c>
      <c r="D336" s="77">
        <v>0</v>
      </c>
      <c r="E336" s="45">
        <v>328</v>
      </c>
      <c r="F336" s="76">
        <v>1</v>
      </c>
      <c r="G336" s="45">
        <v>73</v>
      </c>
      <c r="H336" s="77">
        <v>0</v>
      </c>
      <c r="I336" s="45">
        <v>327</v>
      </c>
      <c r="J336" s="76">
        <v>1</v>
      </c>
      <c r="K336" s="45">
        <v>119</v>
      </c>
      <c r="L336" s="77">
        <v>0</v>
      </c>
    </row>
    <row r="337" spans="1:12">
      <c r="A337" s="45">
        <v>214</v>
      </c>
      <c r="B337" s="76">
        <v>1</v>
      </c>
      <c r="C337" s="45">
        <v>277</v>
      </c>
      <c r="D337" s="77">
        <v>0</v>
      </c>
      <c r="E337" s="45">
        <v>329</v>
      </c>
      <c r="F337" s="76">
        <v>1</v>
      </c>
      <c r="G337" s="45">
        <v>73</v>
      </c>
      <c r="H337" s="77">
        <v>0</v>
      </c>
      <c r="I337" s="45">
        <v>328</v>
      </c>
      <c r="J337" s="76">
        <v>1</v>
      </c>
      <c r="K337" s="45">
        <v>119</v>
      </c>
      <c r="L337" s="77">
        <v>0</v>
      </c>
    </row>
    <row r="338" spans="1:12">
      <c r="A338" s="45">
        <v>217</v>
      </c>
      <c r="B338" s="76">
        <v>1</v>
      </c>
      <c r="C338" s="45">
        <v>277</v>
      </c>
      <c r="D338" s="77">
        <v>0</v>
      </c>
      <c r="E338" s="45">
        <v>330</v>
      </c>
      <c r="F338" s="76">
        <v>1</v>
      </c>
      <c r="G338" s="45">
        <v>73</v>
      </c>
      <c r="H338" s="77">
        <v>0</v>
      </c>
      <c r="I338" s="45">
        <v>329</v>
      </c>
      <c r="J338" s="76">
        <v>1</v>
      </c>
      <c r="K338" s="45">
        <v>119</v>
      </c>
      <c r="L338" s="77">
        <v>0</v>
      </c>
    </row>
    <row r="339" spans="1:12">
      <c r="A339" s="45">
        <v>229</v>
      </c>
      <c r="B339" s="76">
        <v>1</v>
      </c>
      <c r="C339" s="45">
        <v>277</v>
      </c>
      <c r="D339" s="77">
        <v>0</v>
      </c>
      <c r="E339" s="45">
        <v>331</v>
      </c>
      <c r="F339" s="76">
        <v>1</v>
      </c>
      <c r="G339" s="45">
        <v>73</v>
      </c>
      <c r="H339" s="77">
        <v>0</v>
      </c>
      <c r="I339" s="45">
        <v>330</v>
      </c>
      <c r="J339" s="76">
        <v>1</v>
      </c>
      <c r="K339" s="45">
        <v>119</v>
      </c>
      <c r="L339" s="77">
        <v>0</v>
      </c>
    </row>
    <row r="340" spans="1:12">
      <c r="A340" s="45">
        <v>232</v>
      </c>
      <c r="B340" s="76">
        <v>1</v>
      </c>
      <c r="C340" s="45">
        <v>277</v>
      </c>
      <c r="D340" s="77">
        <v>0</v>
      </c>
      <c r="E340" s="45">
        <v>332</v>
      </c>
      <c r="F340" s="76">
        <v>1</v>
      </c>
      <c r="G340" s="45">
        <v>73</v>
      </c>
      <c r="H340" s="77">
        <v>0</v>
      </c>
      <c r="I340" s="45">
        <v>331</v>
      </c>
      <c r="J340" s="76">
        <v>1</v>
      </c>
      <c r="K340" s="45">
        <v>119</v>
      </c>
      <c r="L340" s="77">
        <v>0</v>
      </c>
    </row>
    <row r="341" spans="1:12">
      <c r="A341" s="45">
        <v>242</v>
      </c>
      <c r="B341" s="76">
        <v>1</v>
      </c>
      <c r="C341" s="45">
        <v>277</v>
      </c>
      <c r="D341" s="77">
        <v>0</v>
      </c>
      <c r="E341" s="45">
        <v>334</v>
      </c>
      <c r="F341" s="76">
        <v>1</v>
      </c>
      <c r="G341" s="45">
        <v>73</v>
      </c>
      <c r="H341" s="77">
        <v>0</v>
      </c>
      <c r="I341" s="45">
        <v>333</v>
      </c>
      <c r="J341" s="76">
        <v>1</v>
      </c>
      <c r="K341" s="45">
        <v>119</v>
      </c>
      <c r="L341" s="77">
        <v>0</v>
      </c>
    </row>
    <row r="342" spans="1:12">
      <c r="A342" s="45">
        <v>246</v>
      </c>
      <c r="B342" s="76">
        <v>1</v>
      </c>
      <c r="C342" s="45">
        <v>277</v>
      </c>
      <c r="D342" s="77">
        <v>0</v>
      </c>
      <c r="E342" s="45">
        <v>335</v>
      </c>
      <c r="F342" s="76">
        <v>1</v>
      </c>
      <c r="G342" s="45">
        <v>73</v>
      </c>
      <c r="H342" s="77">
        <v>0</v>
      </c>
      <c r="I342" s="45">
        <v>334</v>
      </c>
      <c r="J342" s="76">
        <v>1</v>
      </c>
      <c r="K342" s="45">
        <v>119</v>
      </c>
      <c r="L342" s="77">
        <v>0</v>
      </c>
    </row>
    <row r="343" spans="1:12">
      <c r="A343" s="45">
        <v>248</v>
      </c>
      <c r="B343" s="76">
        <v>1</v>
      </c>
      <c r="C343" s="45">
        <v>277</v>
      </c>
      <c r="D343" s="77">
        <v>0</v>
      </c>
      <c r="E343" s="45">
        <v>336</v>
      </c>
      <c r="F343" s="76">
        <v>1</v>
      </c>
      <c r="G343" s="45">
        <v>73</v>
      </c>
      <c r="H343" s="77">
        <v>0</v>
      </c>
      <c r="I343" s="45">
        <v>335</v>
      </c>
      <c r="J343" s="76">
        <v>1</v>
      </c>
      <c r="K343" s="45">
        <v>119</v>
      </c>
      <c r="L343" s="77">
        <v>0</v>
      </c>
    </row>
    <row r="344" spans="1:12">
      <c r="A344" s="45">
        <v>252</v>
      </c>
      <c r="B344" s="76">
        <v>1</v>
      </c>
      <c r="C344" s="45">
        <v>277</v>
      </c>
      <c r="D344" s="77">
        <v>0</v>
      </c>
      <c r="E344" s="45">
        <v>338</v>
      </c>
      <c r="F344" s="76">
        <v>1</v>
      </c>
      <c r="G344" s="45">
        <v>73</v>
      </c>
      <c r="H344" s="77">
        <v>0</v>
      </c>
      <c r="I344" s="45">
        <v>336</v>
      </c>
      <c r="J344" s="76">
        <v>1</v>
      </c>
      <c r="K344" s="45">
        <v>119</v>
      </c>
      <c r="L344" s="77">
        <v>0</v>
      </c>
    </row>
    <row r="345" spans="1:12">
      <c r="A345" s="45">
        <v>261</v>
      </c>
      <c r="B345" s="76">
        <v>1</v>
      </c>
      <c r="C345" s="45">
        <v>277</v>
      </c>
      <c r="D345" s="77">
        <v>0</v>
      </c>
      <c r="E345" s="45">
        <v>339</v>
      </c>
      <c r="F345" s="76">
        <v>1</v>
      </c>
      <c r="G345" s="45">
        <v>73</v>
      </c>
      <c r="H345" s="77">
        <v>0</v>
      </c>
      <c r="I345" s="45">
        <v>337</v>
      </c>
      <c r="J345" s="76">
        <v>1</v>
      </c>
      <c r="K345" s="45">
        <v>119</v>
      </c>
      <c r="L345" s="77">
        <v>0</v>
      </c>
    </row>
    <row r="346" spans="1:12">
      <c r="A346" s="45">
        <v>265</v>
      </c>
      <c r="B346" s="76">
        <v>1</v>
      </c>
      <c r="C346" s="45">
        <v>277</v>
      </c>
      <c r="D346" s="77">
        <v>0</v>
      </c>
      <c r="E346" s="45">
        <v>340</v>
      </c>
      <c r="F346" s="76">
        <v>1</v>
      </c>
      <c r="G346" s="45">
        <v>73</v>
      </c>
      <c r="H346" s="77">
        <v>0</v>
      </c>
      <c r="I346" s="45">
        <v>340</v>
      </c>
      <c r="J346" s="76">
        <v>1</v>
      </c>
      <c r="K346" s="45">
        <v>119</v>
      </c>
      <c r="L346" s="77">
        <v>0</v>
      </c>
    </row>
    <row r="347" spans="1:12">
      <c r="A347" s="45">
        <v>270</v>
      </c>
      <c r="B347" s="76">
        <v>1</v>
      </c>
      <c r="C347" s="45">
        <v>277</v>
      </c>
      <c r="D347" s="77">
        <v>0</v>
      </c>
      <c r="E347" s="45">
        <v>341</v>
      </c>
      <c r="F347" s="76">
        <v>1</v>
      </c>
      <c r="G347" s="45">
        <v>73</v>
      </c>
      <c r="H347" s="77">
        <v>0</v>
      </c>
      <c r="I347" s="45">
        <v>341</v>
      </c>
      <c r="J347" s="76">
        <v>1</v>
      </c>
      <c r="K347" s="45">
        <v>119</v>
      </c>
      <c r="L347" s="77">
        <v>0</v>
      </c>
    </row>
    <row r="348" spans="1:12">
      <c r="A348" s="45">
        <v>275</v>
      </c>
      <c r="B348" s="76">
        <v>1</v>
      </c>
      <c r="C348" s="45">
        <v>277</v>
      </c>
      <c r="D348" s="77">
        <v>0</v>
      </c>
      <c r="E348" s="45">
        <v>342</v>
      </c>
      <c r="F348" s="76">
        <v>1</v>
      </c>
      <c r="G348" s="45">
        <v>73</v>
      </c>
      <c r="H348" s="77">
        <v>0</v>
      </c>
      <c r="I348" s="45">
        <v>342</v>
      </c>
      <c r="J348" s="76">
        <v>1</v>
      </c>
      <c r="K348" s="45">
        <v>119</v>
      </c>
      <c r="L348" s="77">
        <v>0</v>
      </c>
    </row>
    <row r="349" spans="1:12">
      <c r="A349" s="45">
        <v>279</v>
      </c>
      <c r="B349" s="76">
        <v>1</v>
      </c>
      <c r="C349" s="45">
        <v>277</v>
      </c>
      <c r="D349" s="77">
        <v>0</v>
      </c>
      <c r="E349" s="45">
        <v>343</v>
      </c>
      <c r="F349" s="76">
        <v>1</v>
      </c>
      <c r="G349" s="45">
        <v>73</v>
      </c>
      <c r="H349" s="77">
        <v>0</v>
      </c>
      <c r="I349" s="45">
        <v>343</v>
      </c>
      <c r="J349" s="76">
        <v>1</v>
      </c>
      <c r="K349" s="45">
        <v>119</v>
      </c>
      <c r="L349" s="77">
        <v>0</v>
      </c>
    </row>
    <row r="350" spans="1:12">
      <c r="A350" s="45">
        <v>280</v>
      </c>
      <c r="B350" s="76">
        <v>1</v>
      </c>
      <c r="C350" s="45">
        <v>277</v>
      </c>
      <c r="D350" s="77">
        <v>0</v>
      </c>
      <c r="E350" s="45">
        <v>344</v>
      </c>
      <c r="F350" s="76">
        <v>1</v>
      </c>
      <c r="G350" s="45">
        <v>73</v>
      </c>
      <c r="H350" s="77">
        <v>0</v>
      </c>
      <c r="I350" s="45">
        <v>344</v>
      </c>
      <c r="J350" s="76">
        <v>1</v>
      </c>
      <c r="K350" s="45">
        <v>119</v>
      </c>
      <c r="L350" s="77">
        <v>0</v>
      </c>
    </row>
    <row r="351" spans="1:12">
      <c r="A351" s="45">
        <v>281</v>
      </c>
      <c r="B351" s="76">
        <v>1</v>
      </c>
      <c r="C351" s="45">
        <v>277</v>
      </c>
      <c r="D351" s="77">
        <v>0</v>
      </c>
      <c r="E351" s="45">
        <v>345</v>
      </c>
      <c r="F351" s="76">
        <v>1</v>
      </c>
      <c r="G351" s="45">
        <v>73</v>
      </c>
      <c r="H351" s="77">
        <v>0</v>
      </c>
      <c r="I351" s="45">
        <v>345</v>
      </c>
      <c r="J351" s="76">
        <v>1</v>
      </c>
      <c r="K351" s="45">
        <v>119</v>
      </c>
      <c r="L351" s="77">
        <v>0</v>
      </c>
    </row>
    <row r="352" spans="1:12">
      <c r="A352" s="45">
        <v>283</v>
      </c>
      <c r="B352" s="76">
        <v>1</v>
      </c>
      <c r="C352" s="45">
        <v>277</v>
      </c>
      <c r="D352" s="77">
        <v>0</v>
      </c>
      <c r="E352" s="45">
        <v>347</v>
      </c>
      <c r="F352" s="76">
        <v>1</v>
      </c>
      <c r="G352" s="45">
        <v>73</v>
      </c>
      <c r="H352" s="77">
        <v>0</v>
      </c>
      <c r="I352" s="45">
        <v>346</v>
      </c>
      <c r="J352" s="76">
        <v>1</v>
      </c>
      <c r="K352" s="45">
        <v>119</v>
      </c>
      <c r="L352" s="77">
        <v>0</v>
      </c>
    </row>
    <row r="353" spans="1:12">
      <c r="A353" s="45">
        <v>293</v>
      </c>
      <c r="B353" s="76">
        <v>1</v>
      </c>
      <c r="C353" s="45">
        <v>277</v>
      </c>
      <c r="D353" s="77">
        <v>0</v>
      </c>
      <c r="E353" s="45">
        <v>348</v>
      </c>
      <c r="F353" s="76">
        <v>1</v>
      </c>
      <c r="G353" s="45">
        <v>73</v>
      </c>
      <c r="H353" s="77">
        <v>0</v>
      </c>
      <c r="I353" s="45">
        <v>347</v>
      </c>
      <c r="J353" s="76">
        <v>1</v>
      </c>
      <c r="K353" s="45">
        <v>119</v>
      </c>
      <c r="L353" s="77">
        <v>0</v>
      </c>
    </row>
    <row r="354" spans="1:12">
      <c r="A354" s="45">
        <v>294</v>
      </c>
      <c r="B354" s="76">
        <v>1</v>
      </c>
      <c r="C354" s="45">
        <v>277</v>
      </c>
      <c r="D354" s="77">
        <v>0</v>
      </c>
      <c r="E354" s="45">
        <v>349</v>
      </c>
      <c r="F354" s="76">
        <v>1</v>
      </c>
      <c r="G354" s="45">
        <v>73</v>
      </c>
      <c r="H354" s="77">
        <v>0</v>
      </c>
      <c r="I354" s="45">
        <v>348</v>
      </c>
      <c r="J354" s="76">
        <v>1</v>
      </c>
      <c r="K354" s="45">
        <v>119</v>
      </c>
      <c r="L354" s="77">
        <v>0</v>
      </c>
    </row>
    <row r="355" spans="1:12">
      <c r="A355" s="45">
        <v>297</v>
      </c>
      <c r="B355" s="76">
        <v>1</v>
      </c>
      <c r="C355" s="45">
        <v>277</v>
      </c>
      <c r="D355" s="77">
        <v>0</v>
      </c>
      <c r="E355" s="45">
        <v>350</v>
      </c>
      <c r="F355" s="76">
        <v>1</v>
      </c>
      <c r="G355" s="45">
        <v>73</v>
      </c>
      <c r="H355" s="77">
        <v>0</v>
      </c>
      <c r="I355" s="45">
        <v>350</v>
      </c>
      <c r="J355" s="76">
        <v>1</v>
      </c>
      <c r="K355" s="45">
        <v>119</v>
      </c>
      <c r="L355" s="77">
        <v>0</v>
      </c>
    </row>
    <row r="356" spans="1:12">
      <c r="A356" s="45">
        <v>299</v>
      </c>
      <c r="B356" s="76">
        <v>1</v>
      </c>
      <c r="C356" s="45">
        <v>277</v>
      </c>
      <c r="D356" s="77">
        <v>0</v>
      </c>
      <c r="E356" s="45">
        <v>351</v>
      </c>
      <c r="F356" s="76">
        <v>1</v>
      </c>
      <c r="G356" s="45">
        <v>73</v>
      </c>
      <c r="H356" s="77">
        <v>0</v>
      </c>
      <c r="I356" s="45">
        <v>351</v>
      </c>
      <c r="J356" s="76">
        <v>1</v>
      </c>
      <c r="K356" s="45">
        <v>119</v>
      </c>
      <c r="L356" s="77">
        <v>0</v>
      </c>
    </row>
    <row r="357" spans="1:12">
      <c r="A357" s="45">
        <v>301</v>
      </c>
      <c r="B357" s="76">
        <v>1</v>
      </c>
      <c r="C357" s="45">
        <v>277</v>
      </c>
      <c r="D357" s="77">
        <v>0</v>
      </c>
      <c r="E357" s="45">
        <v>352</v>
      </c>
      <c r="F357" s="76">
        <v>1</v>
      </c>
      <c r="G357" s="45">
        <v>73</v>
      </c>
      <c r="H357" s="77">
        <v>0</v>
      </c>
      <c r="I357" s="45">
        <v>352</v>
      </c>
      <c r="J357" s="76">
        <v>1</v>
      </c>
      <c r="K357" s="45">
        <v>119</v>
      </c>
      <c r="L357" s="77">
        <v>0</v>
      </c>
    </row>
    <row r="358" spans="1:12">
      <c r="A358" s="45">
        <v>307</v>
      </c>
      <c r="B358" s="76">
        <v>1</v>
      </c>
      <c r="C358" s="45">
        <v>277</v>
      </c>
      <c r="D358" s="77">
        <v>0</v>
      </c>
      <c r="E358" s="45">
        <v>353</v>
      </c>
      <c r="F358" s="76">
        <v>1</v>
      </c>
      <c r="G358" s="45">
        <v>73</v>
      </c>
      <c r="H358" s="77">
        <v>0</v>
      </c>
      <c r="I358" s="45">
        <v>353</v>
      </c>
      <c r="J358" s="76">
        <v>1</v>
      </c>
      <c r="K358" s="45">
        <v>119</v>
      </c>
      <c r="L358" s="77">
        <v>0</v>
      </c>
    </row>
    <row r="359" spans="1:12">
      <c r="A359" s="45">
        <v>311</v>
      </c>
      <c r="B359" s="76">
        <v>1</v>
      </c>
      <c r="C359" s="45">
        <v>277</v>
      </c>
      <c r="D359" s="77">
        <v>0</v>
      </c>
      <c r="E359" s="45">
        <v>354</v>
      </c>
      <c r="F359" s="76">
        <v>1</v>
      </c>
      <c r="G359" s="45">
        <v>73</v>
      </c>
      <c r="H359" s="77">
        <v>0</v>
      </c>
      <c r="I359" s="45">
        <v>354</v>
      </c>
      <c r="J359" s="76">
        <v>1</v>
      </c>
      <c r="K359" s="45">
        <v>119</v>
      </c>
      <c r="L359" s="77">
        <v>0</v>
      </c>
    </row>
    <row r="360" spans="1:12">
      <c r="A360" s="45">
        <v>313</v>
      </c>
      <c r="B360" s="76">
        <v>1</v>
      </c>
      <c r="C360" s="45">
        <v>277</v>
      </c>
      <c r="D360" s="77">
        <v>0</v>
      </c>
      <c r="E360" s="45">
        <v>355</v>
      </c>
      <c r="F360" s="76">
        <v>1</v>
      </c>
      <c r="G360" s="45">
        <v>73</v>
      </c>
      <c r="H360" s="77">
        <v>0</v>
      </c>
      <c r="I360" s="45">
        <v>355</v>
      </c>
      <c r="J360" s="76">
        <v>1</v>
      </c>
      <c r="K360" s="45">
        <v>119</v>
      </c>
      <c r="L360" s="77">
        <v>0</v>
      </c>
    </row>
    <row r="361" spans="1:12">
      <c r="A361" s="45">
        <v>314</v>
      </c>
      <c r="B361" s="76">
        <v>1</v>
      </c>
      <c r="C361" s="45">
        <v>277</v>
      </c>
      <c r="D361" s="77">
        <v>0</v>
      </c>
      <c r="E361" s="45">
        <v>356</v>
      </c>
      <c r="F361" s="76">
        <v>1</v>
      </c>
      <c r="G361" s="45">
        <v>73</v>
      </c>
      <c r="H361" s="77">
        <v>0</v>
      </c>
      <c r="I361" s="45">
        <v>356</v>
      </c>
      <c r="J361" s="76">
        <v>1</v>
      </c>
      <c r="K361" s="45">
        <v>119</v>
      </c>
      <c r="L361" s="77">
        <v>0</v>
      </c>
    </row>
    <row r="362" spans="1:12">
      <c r="A362" s="45">
        <v>330</v>
      </c>
      <c r="B362" s="76">
        <v>1</v>
      </c>
      <c r="C362" s="45">
        <v>277</v>
      </c>
      <c r="D362" s="77">
        <v>0</v>
      </c>
      <c r="E362" s="45">
        <v>358</v>
      </c>
      <c r="F362" s="76">
        <v>1</v>
      </c>
      <c r="G362" s="45">
        <v>73</v>
      </c>
      <c r="H362" s="77">
        <v>0</v>
      </c>
      <c r="I362" s="45">
        <v>358</v>
      </c>
      <c r="J362" s="76">
        <v>1</v>
      </c>
      <c r="K362" s="45">
        <v>119</v>
      </c>
      <c r="L362" s="77">
        <v>0</v>
      </c>
    </row>
    <row r="363" spans="1:12">
      <c r="A363" s="45">
        <v>336</v>
      </c>
      <c r="B363" s="76">
        <v>1</v>
      </c>
      <c r="C363" s="45">
        <v>277</v>
      </c>
      <c r="D363" s="77">
        <v>0</v>
      </c>
      <c r="E363" s="45">
        <v>359</v>
      </c>
      <c r="F363" s="76">
        <v>1</v>
      </c>
      <c r="G363" s="45">
        <v>73</v>
      </c>
      <c r="H363" s="77">
        <v>0</v>
      </c>
      <c r="I363" s="45">
        <v>359</v>
      </c>
      <c r="J363" s="76">
        <v>1</v>
      </c>
      <c r="K363" s="45">
        <v>119</v>
      </c>
      <c r="L363" s="77">
        <v>0</v>
      </c>
    </row>
    <row r="364" spans="1:12">
      <c r="A364" s="45">
        <v>342</v>
      </c>
      <c r="B364" s="76">
        <v>1</v>
      </c>
      <c r="C364" s="45">
        <v>277</v>
      </c>
      <c r="D364" s="77">
        <v>0</v>
      </c>
      <c r="E364" s="45">
        <v>361</v>
      </c>
      <c r="F364" s="76">
        <v>1</v>
      </c>
      <c r="G364" s="45">
        <v>73</v>
      </c>
      <c r="H364" s="77">
        <v>0</v>
      </c>
      <c r="I364" s="45">
        <v>360</v>
      </c>
      <c r="J364" s="76">
        <v>1</v>
      </c>
      <c r="K364" s="45">
        <v>119</v>
      </c>
      <c r="L364" s="77">
        <v>0</v>
      </c>
    </row>
    <row r="365" spans="1:12">
      <c r="A365" s="45">
        <v>346</v>
      </c>
      <c r="B365" s="76">
        <v>1</v>
      </c>
      <c r="C365" s="45">
        <v>277</v>
      </c>
      <c r="D365" s="77">
        <v>0</v>
      </c>
      <c r="E365" s="45">
        <v>362</v>
      </c>
      <c r="F365" s="76">
        <v>1</v>
      </c>
      <c r="G365" s="45">
        <v>73</v>
      </c>
      <c r="H365" s="77">
        <v>0</v>
      </c>
      <c r="I365" s="45">
        <v>361</v>
      </c>
      <c r="J365" s="76">
        <v>1</v>
      </c>
      <c r="K365" s="45">
        <v>119</v>
      </c>
      <c r="L365" s="77">
        <v>0</v>
      </c>
    </row>
    <row r="366" spans="1:12">
      <c r="A366" s="45">
        <v>347</v>
      </c>
      <c r="B366" s="76">
        <v>1</v>
      </c>
      <c r="C366" s="45">
        <v>277</v>
      </c>
      <c r="D366" s="77">
        <v>0</v>
      </c>
      <c r="E366" s="45">
        <v>363</v>
      </c>
      <c r="F366" s="76">
        <v>1</v>
      </c>
      <c r="G366" s="45">
        <v>73</v>
      </c>
      <c r="H366" s="77">
        <v>0</v>
      </c>
      <c r="I366" s="45">
        <v>362</v>
      </c>
      <c r="J366" s="76">
        <v>1</v>
      </c>
      <c r="K366" s="45">
        <v>119</v>
      </c>
      <c r="L366" s="77">
        <v>0</v>
      </c>
    </row>
    <row r="367" spans="1:12">
      <c r="A367" s="45">
        <v>348</v>
      </c>
      <c r="B367" s="76">
        <v>1</v>
      </c>
      <c r="C367" s="45">
        <v>277</v>
      </c>
      <c r="D367" s="77">
        <v>0</v>
      </c>
      <c r="E367" s="45">
        <v>364</v>
      </c>
      <c r="F367" s="76">
        <v>1</v>
      </c>
      <c r="G367" s="45">
        <v>73</v>
      </c>
      <c r="H367" s="77">
        <v>0</v>
      </c>
      <c r="I367" s="45">
        <v>363</v>
      </c>
      <c r="J367" s="76">
        <v>1</v>
      </c>
      <c r="K367" s="45">
        <v>119</v>
      </c>
      <c r="L367" s="77">
        <v>0</v>
      </c>
    </row>
    <row r="368" spans="1:12">
      <c r="A368" s="45">
        <v>349</v>
      </c>
      <c r="B368" s="76">
        <v>1</v>
      </c>
      <c r="C368" s="45">
        <v>277</v>
      </c>
      <c r="D368" s="77">
        <v>0</v>
      </c>
      <c r="E368" s="45">
        <v>365</v>
      </c>
      <c r="F368" s="76">
        <v>1</v>
      </c>
      <c r="G368" s="45">
        <v>73</v>
      </c>
      <c r="H368" s="77">
        <v>0</v>
      </c>
      <c r="I368" s="45">
        <v>365</v>
      </c>
      <c r="J368" s="76">
        <v>1</v>
      </c>
      <c r="K368" s="45">
        <v>119</v>
      </c>
      <c r="L368" s="77">
        <v>0</v>
      </c>
    </row>
    <row r="369" spans="1:12">
      <c r="A369" s="45">
        <v>350</v>
      </c>
      <c r="B369" s="76">
        <v>1</v>
      </c>
      <c r="C369" s="45">
        <v>277</v>
      </c>
      <c r="D369" s="77">
        <v>0</v>
      </c>
      <c r="E369" s="45">
        <v>367</v>
      </c>
      <c r="F369" s="76">
        <v>1</v>
      </c>
      <c r="G369" s="45">
        <v>73</v>
      </c>
      <c r="H369" s="77">
        <v>0</v>
      </c>
      <c r="I369" s="45">
        <v>367</v>
      </c>
      <c r="J369" s="76">
        <v>1</v>
      </c>
      <c r="K369" s="45">
        <v>119</v>
      </c>
      <c r="L369" s="77">
        <v>0</v>
      </c>
    </row>
    <row r="370" spans="1:12">
      <c r="A370" s="45">
        <v>357</v>
      </c>
      <c r="B370" s="76">
        <v>1</v>
      </c>
      <c r="C370" s="45">
        <v>277</v>
      </c>
      <c r="D370" s="77">
        <v>0</v>
      </c>
      <c r="E370" s="45">
        <v>368</v>
      </c>
      <c r="F370" s="76">
        <v>1</v>
      </c>
      <c r="G370" s="45">
        <v>73</v>
      </c>
      <c r="H370" s="77">
        <v>0</v>
      </c>
      <c r="I370" s="45">
        <v>368</v>
      </c>
      <c r="J370" s="76">
        <v>1</v>
      </c>
      <c r="K370" s="45">
        <v>119</v>
      </c>
      <c r="L370" s="77">
        <v>0</v>
      </c>
    </row>
    <row r="371" spans="1:12">
      <c r="A371" s="45">
        <v>358</v>
      </c>
      <c r="B371" s="76">
        <v>1</v>
      </c>
      <c r="C371" s="45">
        <v>277</v>
      </c>
      <c r="D371" s="77">
        <v>0</v>
      </c>
      <c r="E371" s="45">
        <v>369</v>
      </c>
      <c r="F371" s="76">
        <v>1</v>
      </c>
      <c r="G371" s="45">
        <v>73</v>
      </c>
      <c r="H371" s="77">
        <v>0</v>
      </c>
      <c r="I371" s="45">
        <v>369</v>
      </c>
      <c r="J371" s="76">
        <v>1</v>
      </c>
      <c r="K371" s="45">
        <v>119</v>
      </c>
      <c r="L371" s="77">
        <v>0</v>
      </c>
    </row>
    <row r="372" spans="1:12">
      <c r="A372" s="45">
        <v>360</v>
      </c>
      <c r="B372" s="76">
        <v>1</v>
      </c>
      <c r="C372" s="45">
        <v>277</v>
      </c>
      <c r="D372" s="77">
        <v>0</v>
      </c>
      <c r="E372" s="45">
        <v>370</v>
      </c>
      <c r="F372" s="76">
        <v>1</v>
      </c>
      <c r="G372" s="45">
        <v>73</v>
      </c>
      <c r="H372" s="77">
        <v>0</v>
      </c>
      <c r="I372" s="45">
        <v>370</v>
      </c>
      <c r="J372" s="76">
        <v>1</v>
      </c>
      <c r="K372" s="45">
        <v>119</v>
      </c>
      <c r="L372" s="77">
        <v>0</v>
      </c>
    </row>
    <row r="373" spans="1:12" ht="15.75" thickBot="1">
      <c r="A373" s="74">
        <v>362</v>
      </c>
      <c r="B373" s="78">
        <v>1</v>
      </c>
      <c r="C373" s="74">
        <v>277</v>
      </c>
      <c r="D373" s="79">
        <v>0</v>
      </c>
      <c r="E373" s="74">
        <v>371</v>
      </c>
      <c r="F373" s="78">
        <v>1</v>
      </c>
      <c r="G373" s="74">
        <v>73</v>
      </c>
      <c r="H373" s="79">
        <v>0</v>
      </c>
      <c r="I373" s="74">
        <v>372</v>
      </c>
      <c r="J373" s="78">
        <v>1</v>
      </c>
      <c r="K373" s="74">
        <v>119</v>
      </c>
      <c r="L373" s="79">
        <v>0</v>
      </c>
    </row>
  </sheetData>
  <sortState ref="I2:L373">
    <sortCondition ref="K3"/>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373"/>
  <sheetViews>
    <sheetView workbookViewId="0">
      <selection activeCell="E26" sqref="E26"/>
    </sheetView>
  </sheetViews>
  <sheetFormatPr defaultRowHeight="15"/>
  <sheetData>
    <row r="1" spans="1:4">
      <c r="A1" s="75" t="s">
        <v>131</v>
      </c>
      <c r="B1" s="75" t="s">
        <v>117</v>
      </c>
      <c r="C1" s="75" t="s">
        <v>132</v>
      </c>
      <c r="D1" s="75" t="s">
        <v>133</v>
      </c>
    </row>
    <row r="2" spans="1:4">
      <c r="A2" s="45">
        <v>7</v>
      </c>
      <c r="B2" s="76">
        <v>4</v>
      </c>
      <c r="C2" s="45">
        <v>1</v>
      </c>
      <c r="D2" s="77">
        <v>0.93500000000000005</v>
      </c>
    </row>
    <row r="3" spans="1:4">
      <c r="A3" s="45">
        <v>58</v>
      </c>
      <c r="B3" s="76">
        <v>4</v>
      </c>
      <c r="C3" s="45">
        <v>1</v>
      </c>
      <c r="D3" s="77">
        <v>0.93500000000000005</v>
      </c>
    </row>
    <row r="4" spans="1:4">
      <c r="A4" s="45">
        <v>60</v>
      </c>
      <c r="B4" s="76">
        <v>4</v>
      </c>
      <c r="C4" s="45">
        <v>1</v>
      </c>
      <c r="D4" s="77">
        <v>0.93500000000000005</v>
      </c>
    </row>
    <row r="5" spans="1:4">
      <c r="A5" s="45">
        <v>61</v>
      </c>
      <c r="B5" s="76">
        <v>4</v>
      </c>
      <c r="C5" s="45">
        <v>1</v>
      </c>
      <c r="D5" s="77">
        <v>0.93500000000000005</v>
      </c>
    </row>
    <row r="6" spans="1:4">
      <c r="A6" s="45">
        <v>122</v>
      </c>
      <c r="B6" s="76">
        <v>4</v>
      </c>
      <c r="C6" s="45">
        <v>1</v>
      </c>
      <c r="D6" s="77">
        <v>0.93500000000000005</v>
      </c>
    </row>
    <row r="7" spans="1:4">
      <c r="A7" s="45">
        <v>133</v>
      </c>
      <c r="B7" s="76">
        <v>4</v>
      </c>
      <c r="C7" s="45">
        <v>1</v>
      </c>
      <c r="D7" s="77">
        <v>0.93500000000000005</v>
      </c>
    </row>
    <row r="8" spans="1:4">
      <c r="A8" s="45">
        <v>135</v>
      </c>
      <c r="B8" s="76">
        <v>4</v>
      </c>
      <c r="C8" s="45">
        <v>1</v>
      </c>
      <c r="D8" s="77">
        <v>0.93500000000000005</v>
      </c>
    </row>
    <row r="9" spans="1:4">
      <c r="A9" s="45">
        <v>136</v>
      </c>
      <c r="B9" s="76">
        <v>4</v>
      </c>
      <c r="C9" s="45">
        <v>1</v>
      </c>
      <c r="D9" s="77">
        <v>0.93500000000000005</v>
      </c>
    </row>
    <row r="10" spans="1:4">
      <c r="A10" s="45">
        <v>138</v>
      </c>
      <c r="B10" s="76">
        <v>4</v>
      </c>
      <c r="C10" s="45">
        <v>1</v>
      </c>
      <c r="D10" s="77">
        <v>0.93500000000000005</v>
      </c>
    </row>
    <row r="11" spans="1:4">
      <c r="A11" s="45">
        <v>153</v>
      </c>
      <c r="B11" s="76">
        <v>4</v>
      </c>
      <c r="C11" s="45">
        <v>1</v>
      </c>
      <c r="D11" s="77">
        <v>0.93500000000000005</v>
      </c>
    </row>
    <row r="12" spans="1:4">
      <c r="A12" s="45">
        <v>165</v>
      </c>
      <c r="B12" s="76">
        <v>4</v>
      </c>
      <c r="C12" s="45">
        <v>1</v>
      </c>
      <c r="D12" s="77">
        <v>0.93500000000000005</v>
      </c>
    </row>
    <row r="13" spans="1:4">
      <c r="A13" s="45">
        <v>170</v>
      </c>
      <c r="B13" s="76">
        <v>4</v>
      </c>
      <c r="C13" s="45">
        <v>1</v>
      </c>
      <c r="D13" s="77">
        <v>0.93500000000000005</v>
      </c>
    </row>
    <row r="14" spans="1:4">
      <c r="A14" s="45">
        <v>187</v>
      </c>
      <c r="B14" s="76">
        <v>4</v>
      </c>
      <c r="C14" s="45">
        <v>1</v>
      </c>
      <c r="D14" s="77">
        <v>0.93500000000000005</v>
      </c>
    </row>
    <row r="15" spans="1:4">
      <c r="A15" s="45">
        <v>190</v>
      </c>
      <c r="B15" s="76">
        <v>4</v>
      </c>
      <c r="C15" s="45">
        <v>1</v>
      </c>
      <c r="D15" s="77">
        <v>0.93500000000000005</v>
      </c>
    </row>
    <row r="16" spans="1:4">
      <c r="A16" s="45">
        <v>209</v>
      </c>
      <c r="B16" s="76">
        <v>4</v>
      </c>
      <c r="C16" s="45">
        <v>1</v>
      </c>
      <c r="D16" s="77">
        <v>0.93500000000000005</v>
      </c>
    </row>
    <row r="17" spans="1:4">
      <c r="A17" s="45">
        <v>219</v>
      </c>
      <c r="B17" s="76">
        <v>4</v>
      </c>
      <c r="C17" s="45">
        <v>1</v>
      </c>
      <c r="D17" s="77">
        <v>0.93500000000000005</v>
      </c>
    </row>
    <row r="18" spans="1:4">
      <c r="A18" s="45">
        <v>236</v>
      </c>
      <c r="B18" s="76">
        <v>4</v>
      </c>
      <c r="C18" s="45">
        <v>1</v>
      </c>
      <c r="D18" s="77">
        <v>0.93500000000000005</v>
      </c>
    </row>
    <row r="19" spans="1:4">
      <c r="A19" s="45">
        <v>244</v>
      </c>
      <c r="B19" s="76">
        <v>4</v>
      </c>
      <c r="C19" s="45">
        <v>1</v>
      </c>
      <c r="D19" s="77">
        <v>0.93500000000000005</v>
      </c>
    </row>
    <row r="20" spans="1:4">
      <c r="A20" s="45">
        <v>272</v>
      </c>
      <c r="B20" s="76">
        <v>4</v>
      </c>
      <c r="C20" s="45">
        <v>1</v>
      </c>
      <c r="D20" s="77">
        <v>0.93500000000000005</v>
      </c>
    </row>
    <row r="21" spans="1:4">
      <c r="A21" s="45">
        <v>273</v>
      </c>
      <c r="B21" s="76">
        <v>4</v>
      </c>
      <c r="C21" s="45">
        <v>1</v>
      </c>
      <c r="D21" s="77">
        <v>0.93500000000000005</v>
      </c>
    </row>
    <row r="22" spans="1:4">
      <c r="A22" s="45">
        <v>287</v>
      </c>
      <c r="B22" s="76">
        <v>4</v>
      </c>
      <c r="C22" s="45">
        <v>1</v>
      </c>
      <c r="D22" s="77">
        <v>0.93500000000000005</v>
      </c>
    </row>
    <row r="23" spans="1:4">
      <c r="A23" s="45">
        <v>309</v>
      </c>
      <c r="B23" s="76">
        <v>4</v>
      </c>
      <c r="C23" s="45">
        <v>1</v>
      </c>
      <c r="D23" s="77">
        <v>0.93500000000000005</v>
      </c>
    </row>
    <row r="24" spans="1:4">
      <c r="A24" s="45">
        <v>332</v>
      </c>
      <c r="B24" s="76">
        <v>4</v>
      </c>
      <c r="C24" s="45">
        <v>1</v>
      </c>
      <c r="D24" s="77">
        <v>0.93500000000000005</v>
      </c>
    </row>
    <row r="25" spans="1:4">
      <c r="A25" s="45">
        <v>344</v>
      </c>
      <c r="B25" s="76">
        <v>4</v>
      </c>
      <c r="C25" s="45">
        <v>1</v>
      </c>
      <c r="D25" s="77">
        <v>0.93500000000000005</v>
      </c>
    </row>
    <row r="26" spans="1:4">
      <c r="A26" s="45">
        <v>361</v>
      </c>
      <c r="B26" s="76">
        <v>4</v>
      </c>
      <c r="C26" s="45">
        <v>1</v>
      </c>
      <c r="D26" s="77">
        <v>0.93500000000000005</v>
      </c>
    </row>
    <row r="27" spans="1:4">
      <c r="A27" s="45">
        <v>1</v>
      </c>
      <c r="B27" s="76">
        <v>3</v>
      </c>
      <c r="C27" s="45">
        <v>26</v>
      </c>
      <c r="D27" s="77">
        <v>0.32300000000000001</v>
      </c>
    </row>
    <row r="28" spans="1:4">
      <c r="A28" s="45">
        <v>2</v>
      </c>
      <c r="B28" s="76">
        <v>3</v>
      </c>
      <c r="C28" s="45">
        <v>26</v>
      </c>
      <c r="D28" s="77">
        <v>0.32300000000000001</v>
      </c>
    </row>
    <row r="29" spans="1:4">
      <c r="A29" s="45">
        <v>4</v>
      </c>
      <c r="B29" s="76">
        <v>3</v>
      </c>
      <c r="C29" s="45">
        <v>26</v>
      </c>
      <c r="D29" s="77">
        <v>0.32300000000000001</v>
      </c>
    </row>
    <row r="30" spans="1:4">
      <c r="A30" s="45">
        <v>5</v>
      </c>
      <c r="B30" s="76">
        <v>3</v>
      </c>
      <c r="C30" s="45">
        <v>26</v>
      </c>
      <c r="D30" s="77">
        <v>0.32300000000000001</v>
      </c>
    </row>
    <row r="31" spans="1:4">
      <c r="A31" s="45">
        <v>6</v>
      </c>
      <c r="B31" s="76">
        <v>3</v>
      </c>
      <c r="C31" s="45">
        <v>26</v>
      </c>
      <c r="D31" s="77">
        <v>0.32300000000000001</v>
      </c>
    </row>
    <row r="32" spans="1:4">
      <c r="A32" s="45">
        <v>8</v>
      </c>
      <c r="B32" s="76">
        <v>3</v>
      </c>
      <c r="C32" s="45">
        <v>26</v>
      </c>
      <c r="D32" s="77">
        <v>0.32300000000000001</v>
      </c>
    </row>
    <row r="33" spans="1:4">
      <c r="A33" s="45">
        <v>9</v>
      </c>
      <c r="B33" s="76">
        <v>3</v>
      </c>
      <c r="C33" s="45">
        <v>26</v>
      </c>
      <c r="D33" s="77">
        <v>0.32300000000000001</v>
      </c>
    </row>
    <row r="34" spans="1:4">
      <c r="A34" s="45">
        <v>10</v>
      </c>
      <c r="B34" s="76">
        <v>3</v>
      </c>
      <c r="C34" s="45">
        <v>26</v>
      </c>
      <c r="D34" s="77">
        <v>0.32300000000000001</v>
      </c>
    </row>
    <row r="35" spans="1:4">
      <c r="A35" s="45">
        <v>11</v>
      </c>
      <c r="B35" s="76">
        <v>3</v>
      </c>
      <c r="C35" s="45">
        <v>26</v>
      </c>
      <c r="D35" s="77">
        <v>0.32300000000000001</v>
      </c>
    </row>
    <row r="36" spans="1:4">
      <c r="A36" s="45">
        <v>12</v>
      </c>
      <c r="B36" s="76">
        <v>3</v>
      </c>
      <c r="C36" s="45">
        <v>26</v>
      </c>
      <c r="D36" s="77">
        <v>0.32300000000000001</v>
      </c>
    </row>
    <row r="37" spans="1:4">
      <c r="A37" s="45">
        <v>13</v>
      </c>
      <c r="B37" s="76">
        <v>3</v>
      </c>
      <c r="C37" s="45">
        <v>26</v>
      </c>
      <c r="D37" s="77">
        <v>0.32300000000000001</v>
      </c>
    </row>
    <row r="38" spans="1:4">
      <c r="A38" s="45">
        <v>16</v>
      </c>
      <c r="B38" s="76">
        <v>3</v>
      </c>
      <c r="C38" s="45">
        <v>26</v>
      </c>
      <c r="D38" s="77">
        <v>0.32300000000000001</v>
      </c>
    </row>
    <row r="39" spans="1:4">
      <c r="A39" s="45">
        <v>18</v>
      </c>
      <c r="B39" s="76">
        <v>3</v>
      </c>
      <c r="C39" s="45">
        <v>26</v>
      </c>
      <c r="D39" s="77">
        <v>0.32300000000000001</v>
      </c>
    </row>
    <row r="40" spans="1:4">
      <c r="A40" s="45">
        <v>19</v>
      </c>
      <c r="B40" s="76">
        <v>3</v>
      </c>
      <c r="C40" s="45">
        <v>26</v>
      </c>
      <c r="D40" s="77">
        <v>0.32300000000000001</v>
      </c>
    </row>
    <row r="41" spans="1:4">
      <c r="A41" s="45">
        <v>21</v>
      </c>
      <c r="B41" s="76">
        <v>3</v>
      </c>
      <c r="C41" s="45">
        <v>26</v>
      </c>
      <c r="D41" s="77">
        <v>0.32300000000000001</v>
      </c>
    </row>
    <row r="42" spans="1:4">
      <c r="A42" s="45">
        <v>22</v>
      </c>
      <c r="B42" s="76">
        <v>3</v>
      </c>
      <c r="C42" s="45">
        <v>26</v>
      </c>
      <c r="D42" s="77">
        <v>0.32300000000000001</v>
      </c>
    </row>
    <row r="43" spans="1:4">
      <c r="A43" s="45">
        <v>24</v>
      </c>
      <c r="B43" s="76">
        <v>3</v>
      </c>
      <c r="C43" s="45">
        <v>26</v>
      </c>
      <c r="D43" s="77">
        <v>0.32300000000000001</v>
      </c>
    </row>
    <row r="44" spans="1:4">
      <c r="A44" s="45">
        <v>25</v>
      </c>
      <c r="B44" s="76">
        <v>3</v>
      </c>
      <c r="C44" s="45">
        <v>26</v>
      </c>
      <c r="D44" s="77">
        <v>0.32300000000000001</v>
      </c>
    </row>
    <row r="45" spans="1:4">
      <c r="A45" s="45">
        <v>27</v>
      </c>
      <c r="B45" s="76">
        <v>3</v>
      </c>
      <c r="C45" s="45">
        <v>26</v>
      </c>
      <c r="D45" s="77">
        <v>0.32300000000000001</v>
      </c>
    </row>
    <row r="46" spans="1:4">
      <c r="A46" s="45">
        <v>28</v>
      </c>
      <c r="B46" s="76">
        <v>3</v>
      </c>
      <c r="C46" s="45">
        <v>26</v>
      </c>
      <c r="D46" s="77">
        <v>0.32300000000000001</v>
      </c>
    </row>
    <row r="47" spans="1:4">
      <c r="A47" s="45">
        <v>30</v>
      </c>
      <c r="B47" s="76">
        <v>3</v>
      </c>
      <c r="C47" s="45">
        <v>26</v>
      </c>
      <c r="D47" s="77">
        <v>0.32300000000000001</v>
      </c>
    </row>
    <row r="48" spans="1:4">
      <c r="A48" s="45">
        <v>31</v>
      </c>
      <c r="B48" s="76">
        <v>3</v>
      </c>
      <c r="C48" s="45">
        <v>26</v>
      </c>
      <c r="D48" s="77">
        <v>0.32300000000000001</v>
      </c>
    </row>
    <row r="49" spans="1:4">
      <c r="A49" s="45">
        <v>32</v>
      </c>
      <c r="B49" s="76">
        <v>3</v>
      </c>
      <c r="C49" s="45">
        <v>26</v>
      </c>
      <c r="D49" s="77">
        <v>0.32300000000000001</v>
      </c>
    </row>
    <row r="50" spans="1:4">
      <c r="A50" s="45">
        <v>33</v>
      </c>
      <c r="B50" s="76">
        <v>3</v>
      </c>
      <c r="C50" s="45">
        <v>26</v>
      </c>
      <c r="D50" s="77">
        <v>0.32300000000000001</v>
      </c>
    </row>
    <row r="51" spans="1:4">
      <c r="A51" s="45">
        <v>34</v>
      </c>
      <c r="B51" s="76">
        <v>3</v>
      </c>
      <c r="C51" s="45">
        <v>26</v>
      </c>
      <c r="D51" s="77">
        <v>0.32300000000000001</v>
      </c>
    </row>
    <row r="52" spans="1:4">
      <c r="A52" s="45">
        <v>35</v>
      </c>
      <c r="B52" s="76">
        <v>3</v>
      </c>
      <c r="C52" s="45">
        <v>26</v>
      </c>
      <c r="D52" s="77">
        <v>0.32300000000000001</v>
      </c>
    </row>
    <row r="53" spans="1:4">
      <c r="A53" s="45">
        <v>36</v>
      </c>
      <c r="B53" s="76">
        <v>3</v>
      </c>
      <c r="C53" s="45">
        <v>26</v>
      </c>
      <c r="D53" s="77">
        <v>0.32300000000000001</v>
      </c>
    </row>
    <row r="54" spans="1:4">
      <c r="A54" s="45">
        <v>37</v>
      </c>
      <c r="B54" s="76">
        <v>3</v>
      </c>
      <c r="C54" s="45">
        <v>26</v>
      </c>
      <c r="D54" s="77">
        <v>0.32300000000000001</v>
      </c>
    </row>
    <row r="55" spans="1:4">
      <c r="A55" s="45">
        <v>39</v>
      </c>
      <c r="B55" s="76">
        <v>3</v>
      </c>
      <c r="C55" s="45">
        <v>26</v>
      </c>
      <c r="D55" s="77">
        <v>0.32300000000000001</v>
      </c>
    </row>
    <row r="56" spans="1:4">
      <c r="A56" s="45">
        <v>41</v>
      </c>
      <c r="B56" s="76">
        <v>3</v>
      </c>
      <c r="C56" s="45">
        <v>26</v>
      </c>
      <c r="D56" s="77">
        <v>0.32300000000000001</v>
      </c>
    </row>
    <row r="57" spans="1:4">
      <c r="A57" s="45">
        <v>43</v>
      </c>
      <c r="B57" s="76">
        <v>3</v>
      </c>
      <c r="C57" s="45">
        <v>26</v>
      </c>
      <c r="D57" s="77">
        <v>0.32300000000000001</v>
      </c>
    </row>
    <row r="58" spans="1:4">
      <c r="A58" s="45">
        <v>44</v>
      </c>
      <c r="B58" s="76">
        <v>3</v>
      </c>
      <c r="C58" s="45">
        <v>26</v>
      </c>
      <c r="D58" s="77">
        <v>0.32300000000000001</v>
      </c>
    </row>
    <row r="59" spans="1:4">
      <c r="A59" s="45">
        <v>45</v>
      </c>
      <c r="B59" s="76">
        <v>3</v>
      </c>
      <c r="C59" s="45">
        <v>26</v>
      </c>
      <c r="D59" s="77">
        <v>0.32300000000000001</v>
      </c>
    </row>
    <row r="60" spans="1:4">
      <c r="A60" s="45">
        <v>47</v>
      </c>
      <c r="B60" s="76">
        <v>3</v>
      </c>
      <c r="C60" s="45">
        <v>26</v>
      </c>
      <c r="D60" s="77">
        <v>0.32300000000000001</v>
      </c>
    </row>
    <row r="61" spans="1:4">
      <c r="A61" s="45">
        <v>48</v>
      </c>
      <c r="B61" s="76">
        <v>3</v>
      </c>
      <c r="C61" s="45">
        <v>26</v>
      </c>
      <c r="D61" s="77">
        <v>0.32300000000000001</v>
      </c>
    </row>
    <row r="62" spans="1:4">
      <c r="A62" s="45">
        <v>51</v>
      </c>
      <c r="B62" s="76">
        <v>3</v>
      </c>
      <c r="C62" s="45">
        <v>26</v>
      </c>
      <c r="D62" s="77">
        <v>0.32300000000000001</v>
      </c>
    </row>
    <row r="63" spans="1:4">
      <c r="A63" s="45">
        <v>52</v>
      </c>
      <c r="B63" s="76">
        <v>3</v>
      </c>
      <c r="C63" s="45">
        <v>26</v>
      </c>
      <c r="D63" s="77">
        <v>0.32300000000000001</v>
      </c>
    </row>
    <row r="64" spans="1:4">
      <c r="A64" s="45">
        <v>53</v>
      </c>
      <c r="B64" s="76">
        <v>3</v>
      </c>
      <c r="C64" s="45">
        <v>26</v>
      </c>
      <c r="D64" s="77">
        <v>0.32300000000000001</v>
      </c>
    </row>
    <row r="65" spans="1:4">
      <c r="A65" s="45">
        <v>55</v>
      </c>
      <c r="B65" s="76">
        <v>3</v>
      </c>
      <c r="C65" s="45">
        <v>26</v>
      </c>
      <c r="D65" s="77">
        <v>0.32300000000000001</v>
      </c>
    </row>
    <row r="66" spans="1:4">
      <c r="A66" s="45">
        <v>56</v>
      </c>
      <c r="B66" s="76">
        <v>3</v>
      </c>
      <c r="C66" s="45">
        <v>26</v>
      </c>
      <c r="D66" s="77">
        <v>0.32300000000000001</v>
      </c>
    </row>
    <row r="67" spans="1:4">
      <c r="A67" s="45">
        <v>57</v>
      </c>
      <c r="B67" s="76">
        <v>3</v>
      </c>
      <c r="C67" s="45">
        <v>26</v>
      </c>
      <c r="D67" s="77">
        <v>0.32300000000000001</v>
      </c>
    </row>
    <row r="68" spans="1:4">
      <c r="A68" s="45">
        <v>63</v>
      </c>
      <c r="B68" s="76">
        <v>3</v>
      </c>
      <c r="C68" s="45">
        <v>26</v>
      </c>
      <c r="D68" s="77">
        <v>0.32300000000000001</v>
      </c>
    </row>
    <row r="69" spans="1:4">
      <c r="A69" s="45">
        <v>67</v>
      </c>
      <c r="B69" s="76">
        <v>3</v>
      </c>
      <c r="C69" s="45">
        <v>26</v>
      </c>
      <c r="D69" s="77">
        <v>0.32300000000000001</v>
      </c>
    </row>
    <row r="70" spans="1:4">
      <c r="A70" s="45">
        <v>69</v>
      </c>
      <c r="B70" s="76">
        <v>3</v>
      </c>
      <c r="C70" s="45">
        <v>26</v>
      </c>
      <c r="D70" s="77">
        <v>0.32300000000000001</v>
      </c>
    </row>
    <row r="71" spans="1:4">
      <c r="A71" s="45">
        <v>70</v>
      </c>
      <c r="B71" s="76">
        <v>3</v>
      </c>
      <c r="C71" s="45">
        <v>26</v>
      </c>
      <c r="D71" s="77">
        <v>0.32300000000000001</v>
      </c>
    </row>
    <row r="72" spans="1:4">
      <c r="A72" s="45">
        <v>71</v>
      </c>
      <c r="B72" s="76">
        <v>3</v>
      </c>
      <c r="C72" s="45">
        <v>26</v>
      </c>
      <c r="D72" s="77">
        <v>0.32300000000000001</v>
      </c>
    </row>
    <row r="73" spans="1:4">
      <c r="A73" s="45">
        <v>72</v>
      </c>
      <c r="B73" s="76">
        <v>3</v>
      </c>
      <c r="C73" s="45">
        <v>26</v>
      </c>
      <c r="D73" s="77">
        <v>0.32300000000000001</v>
      </c>
    </row>
    <row r="74" spans="1:4">
      <c r="A74" s="45">
        <v>73</v>
      </c>
      <c r="B74" s="76">
        <v>3</v>
      </c>
      <c r="C74" s="45">
        <v>26</v>
      </c>
      <c r="D74" s="77">
        <v>0.32300000000000001</v>
      </c>
    </row>
    <row r="75" spans="1:4">
      <c r="A75" s="45">
        <v>76</v>
      </c>
      <c r="B75" s="76">
        <v>3</v>
      </c>
      <c r="C75" s="45">
        <v>26</v>
      </c>
      <c r="D75" s="77">
        <v>0.32300000000000001</v>
      </c>
    </row>
    <row r="76" spans="1:4">
      <c r="A76" s="45">
        <v>77</v>
      </c>
      <c r="B76" s="76">
        <v>3</v>
      </c>
      <c r="C76" s="45">
        <v>26</v>
      </c>
      <c r="D76" s="77">
        <v>0.32300000000000001</v>
      </c>
    </row>
    <row r="77" spans="1:4">
      <c r="A77" s="45">
        <v>81</v>
      </c>
      <c r="B77" s="76">
        <v>3</v>
      </c>
      <c r="C77" s="45">
        <v>26</v>
      </c>
      <c r="D77" s="77">
        <v>0.32300000000000001</v>
      </c>
    </row>
    <row r="78" spans="1:4">
      <c r="A78" s="45">
        <v>83</v>
      </c>
      <c r="B78" s="76">
        <v>3</v>
      </c>
      <c r="C78" s="45">
        <v>26</v>
      </c>
      <c r="D78" s="77">
        <v>0.32300000000000001</v>
      </c>
    </row>
    <row r="79" spans="1:4">
      <c r="A79" s="45">
        <v>84</v>
      </c>
      <c r="B79" s="76">
        <v>3</v>
      </c>
      <c r="C79" s="45">
        <v>26</v>
      </c>
      <c r="D79" s="77">
        <v>0.32300000000000001</v>
      </c>
    </row>
    <row r="80" spans="1:4">
      <c r="A80" s="45">
        <v>85</v>
      </c>
      <c r="B80" s="76">
        <v>3</v>
      </c>
      <c r="C80" s="45">
        <v>26</v>
      </c>
      <c r="D80" s="77">
        <v>0.32300000000000001</v>
      </c>
    </row>
    <row r="81" spans="1:4">
      <c r="A81" s="45">
        <v>89</v>
      </c>
      <c r="B81" s="76">
        <v>3</v>
      </c>
      <c r="C81" s="45">
        <v>26</v>
      </c>
      <c r="D81" s="77">
        <v>0.32300000000000001</v>
      </c>
    </row>
    <row r="82" spans="1:4">
      <c r="A82" s="45">
        <v>93</v>
      </c>
      <c r="B82" s="76">
        <v>3</v>
      </c>
      <c r="C82" s="45">
        <v>26</v>
      </c>
      <c r="D82" s="77">
        <v>0.32300000000000001</v>
      </c>
    </row>
    <row r="83" spans="1:4">
      <c r="A83" s="45">
        <v>94</v>
      </c>
      <c r="B83" s="76">
        <v>3</v>
      </c>
      <c r="C83" s="45">
        <v>26</v>
      </c>
      <c r="D83" s="77">
        <v>0.32300000000000001</v>
      </c>
    </row>
    <row r="84" spans="1:4">
      <c r="A84" s="45">
        <v>95</v>
      </c>
      <c r="B84" s="76">
        <v>3</v>
      </c>
      <c r="C84" s="45">
        <v>26</v>
      </c>
      <c r="D84" s="77">
        <v>0.32300000000000001</v>
      </c>
    </row>
    <row r="85" spans="1:4">
      <c r="A85" s="45">
        <v>96</v>
      </c>
      <c r="B85" s="76">
        <v>3</v>
      </c>
      <c r="C85" s="45">
        <v>26</v>
      </c>
      <c r="D85" s="77">
        <v>0.32300000000000001</v>
      </c>
    </row>
    <row r="86" spans="1:4">
      <c r="A86" s="45">
        <v>98</v>
      </c>
      <c r="B86" s="76">
        <v>3</v>
      </c>
      <c r="C86" s="45">
        <v>26</v>
      </c>
      <c r="D86" s="77">
        <v>0.32300000000000001</v>
      </c>
    </row>
    <row r="87" spans="1:4">
      <c r="A87" s="45">
        <v>99</v>
      </c>
      <c r="B87" s="76">
        <v>3</v>
      </c>
      <c r="C87" s="45">
        <v>26</v>
      </c>
      <c r="D87" s="77">
        <v>0.32300000000000001</v>
      </c>
    </row>
    <row r="88" spans="1:4">
      <c r="A88" s="45">
        <v>101</v>
      </c>
      <c r="B88" s="76">
        <v>3</v>
      </c>
      <c r="C88" s="45">
        <v>26</v>
      </c>
      <c r="D88" s="77">
        <v>0.32300000000000001</v>
      </c>
    </row>
    <row r="89" spans="1:4">
      <c r="A89" s="45">
        <v>102</v>
      </c>
      <c r="B89" s="76">
        <v>3</v>
      </c>
      <c r="C89" s="45">
        <v>26</v>
      </c>
      <c r="D89" s="77">
        <v>0.32300000000000001</v>
      </c>
    </row>
    <row r="90" spans="1:4">
      <c r="A90" s="45">
        <v>103</v>
      </c>
      <c r="B90" s="76">
        <v>3</v>
      </c>
      <c r="C90" s="45">
        <v>26</v>
      </c>
      <c r="D90" s="77">
        <v>0.32300000000000001</v>
      </c>
    </row>
    <row r="91" spans="1:4">
      <c r="A91" s="45">
        <v>104</v>
      </c>
      <c r="B91" s="76">
        <v>3</v>
      </c>
      <c r="C91" s="45">
        <v>26</v>
      </c>
      <c r="D91" s="77">
        <v>0.32300000000000001</v>
      </c>
    </row>
    <row r="92" spans="1:4">
      <c r="A92" s="45">
        <v>105</v>
      </c>
      <c r="B92" s="76">
        <v>3</v>
      </c>
      <c r="C92" s="45">
        <v>26</v>
      </c>
      <c r="D92" s="77">
        <v>0.32300000000000001</v>
      </c>
    </row>
    <row r="93" spans="1:4">
      <c r="A93" s="45">
        <v>108</v>
      </c>
      <c r="B93" s="76">
        <v>3</v>
      </c>
      <c r="C93" s="45">
        <v>26</v>
      </c>
      <c r="D93" s="77">
        <v>0.32300000000000001</v>
      </c>
    </row>
    <row r="94" spans="1:4">
      <c r="A94" s="45">
        <v>110</v>
      </c>
      <c r="B94" s="76">
        <v>3</v>
      </c>
      <c r="C94" s="45">
        <v>26</v>
      </c>
      <c r="D94" s="77">
        <v>0.32300000000000001</v>
      </c>
    </row>
    <row r="95" spans="1:4">
      <c r="A95" s="45">
        <v>111</v>
      </c>
      <c r="B95" s="76">
        <v>3</v>
      </c>
      <c r="C95" s="45">
        <v>26</v>
      </c>
      <c r="D95" s="77">
        <v>0.32300000000000001</v>
      </c>
    </row>
    <row r="96" spans="1:4">
      <c r="A96" s="45">
        <v>112</v>
      </c>
      <c r="B96" s="76">
        <v>3</v>
      </c>
      <c r="C96" s="45">
        <v>26</v>
      </c>
      <c r="D96" s="77">
        <v>0.32300000000000001</v>
      </c>
    </row>
    <row r="97" spans="1:4">
      <c r="A97" s="45">
        <v>114</v>
      </c>
      <c r="B97" s="76">
        <v>3</v>
      </c>
      <c r="C97" s="45">
        <v>26</v>
      </c>
      <c r="D97" s="77">
        <v>0.32300000000000001</v>
      </c>
    </row>
    <row r="98" spans="1:4">
      <c r="A98" s="45">
        <v>115</v>
      </c>
      <c r="B98" s="76">
        <v>3</v>
      </c>
      <c r="C98" s="45">
        <v>26</v>
      </c>
      <c r="D98" s="77">
        <v>0.32300000000000001</v>
      </c>
    </row>
    <row r="99" spans="1:4">
      <c r="A99" s="45">
        <v>119</v>
      </c>
      <c r="B99" s="76">
        <v>3</v>
      </c>
      <c r="C99" s="45">
        <v>26</v>
      </c>
      <c r="D99" s="77">
        <v>0.32300000000000001</v>
      </c>
    </row>
    <row r="100" spans="1:4">
      <c r="A100" s="45">
        <v>120</v>
      </c>
      <c r="B100" s="76">
        <v>3</v>
      </c>
      <c r="C100" s="45">
        <v>26</v>
      </c>
      <c r="D100" s="77">
        <v>0.32300000000000001</v>
      </c>
    </row>
    <row r="101" spans="1:4">
      <c r="A101" s="45">
        <v>121</v>
      </c>
      <c r="B101" s="76">
        <v>3</v>
      </c>
      <c r="C101" s="45">
        <v>26</v>
      </c>
      <c r="D101" s="77">
        <v>0.32300000000000001</v>
      </c>
    </row>
    <row r="102" spans="1:4">
      <c r="A102" s="45">
        <v>123</v>
      </c>
      <c r="B102" s="76">
        <v>3</v>
      </c>
      <c r="C102" s="45">
        <v>26</v>
      </c>
      <c r="D102" s="77">
        <v>0.32300000000000001</v>
      </c>
    </row>
    <row r="103" spans="1:4">
      <c r="A103" s="45">
        <v>124</v>
      </c>
      <c r="B103" s="76">
        <v>3</v>
      </c>
      <c r="C103" s="45">
        <v>26</v>
      </c>
      <c r="D103" s="77">
        <v>0.32300000000000001</v>
      </c>
    </row>
    <row r="104" spans="1:4">
      <c r="A104" s="45">
        <v>126</v>
      </c>
      <c r="B104" s="76">
        <v>3</v>
      </c>
      <c r="C104" s="45">
        <v>26</v>
      </c>
      <c r="D104" s="77">
        <v>0.32300000000000001</v>
      </c>
    </row>
    <row r="105" spans="1:4">
      <c r="A105" s="45">
        <v>127</v>
      </c>
      <c r="B105" s="76">
        <v>3</v>
      </c>
      <c r="C105" s="45">
        <v>26</v>
      </c>
      <c r="D105" s="77">
        <v>0.32300000000000001</v>
      </c>
    </row>
    <row r="106" spans="1:4">
      <c r="A106" s="45">
        <v>128</v>
      </c>
      <c r="B106" s="76">
        <v>3</v>
      </c>
      <c r="C106" s="45">
        <v>26</v>
      </c>
      <c r="D106" s="77">
        <v>0.32300000000000001</v>
      </c>
    </row>
    <row r="107" spans="1:4">
      <c r="A107" s="45">
        <v>130</v>
      </c>
      <c r="B107" s="76">
        <v>3</v>
      </c>
      <c r="C107" s="45">
        <v>26</v>
      </c>
      <c r="D107" s="77">
        <v>0.32300000000000001</v>
      </c>
    </row>
    <row r="108" spans="1:4">
      <c r="A108" s="45">
        <v>132</v>
      </c>
      <c r="B108" s="76">
        <v>3</v>
      </c>
      <c r="C108" s="45">
        <v>26</v>
      </c>
      <c r="D108" s="77">
        <v>0.32300000000000001</v>
      </c>
    </row>
    <row r="109" spans="1:4">
      <c r="A109" s="45">
        <v>134</v>
      </c>
      <c r="B109" s="76">
        <v>3</v>
      </c>
      <c r="C109" s="45">
        <v>26</v>
      </c>
      <c r="D109" s="77">
        <v>0.32300000000000001</v>
      </c>
    </row>
    <row r="110" spans="1:4">
      <c r="A110" s="45">
        <v>139</v>
      </c>
      <c r="B110" s="76">
        <v>3</v>
      </c>
      <c r="C110" s="45">
        <v>26</v>
      </c>
      <c r="D110" s="77">
        <v>0.32300000000000001</v>
      </c>
    </row>
    <row r="111" spans="1:4">
      <c r="A111" s="45">
        <v>141</v>
      </c>
      <c r="B111" s="76">
        <v>3</v>
      </c>
      <c r="C111" s="45">
        <v>26</v>
      </c>
      <c r="D111" s="77">
        <v>0.32300000000000001</v>
      </c>
    </row>
    <row r="112" spans="1:4">
      <c r="A112" s="45">
        <v>142</v>
      </c>
      <c r="B112" s="76">
        <v>3</v>
      </c>
      <c r="C112" s="45">
        <v>26</v>
      </c>
      <c r="D112" s="77">
        <v>0.32300000000000001</v>
      </c>
    </row>
    <row r="113" spans="1:4">
      <c r="A113" s="45">
        <v>143</v>
      </c>
      <c r="B113" s="76">
        <v>3</v>
      </c>
      <c r="C113" s="45">
        <v>26</v>
      </c>
      <c r="D113" s="77">
        <v>0.32300000000000001</v>
      </c>
    </row>
    <row r="114" spans="1:4">
      <c r="A114" s="45">
        <v>146</v>
      </c>
      <c r="B114" s="76">
        <v>3</v>
      </c>
      <c r="C114" s="45">
        <v>26</v>
      </c>
      <c r="D114" s="77">
        <v>0.32300000000000001</v>
      </c>
    </row>
    <row r="115" spans="1:4">
      <c r="A115" s="45">
        <v>147</v>
      </c>
      <c r="B115" s="76">
        <v>3</v>
      </c>
      <c r="C115" s="45">
        <v>26</v>
      </c>
      <c r="D115" s="77">
        <v>0.32300000000000001</v>
      </c>
    </row>
    <row r="116" spans="1:4">
      <c r="A116" s="45">
        <v>148</v>
      </c>
      <c r="B116" s="76">
        <v>3</v>
      </c>
      <c r="C116" s="45">
        <v>26</v>
      </c>
      <c r="D116" s="77">
        <v>0.32300000000000001</v>
      </c>
    </row>
    <row r="117" spans="1:4">
      <c r="A117" s="45">
        <v>149</v>
      </c>
      <c r="B117" s="76">
        <v>3</v>
      </c>
      <c r="C117" s="45">
        <v>26</v>
      </c>
      <c r="D117" s="77">
        <v>0.32300000000000001</v>
      </c>
    </row>
    <row r="118" spans="1:4">
      <c r="A118" s="45">
        <v>150</v>
      </c>
      <c r="B118" s="76">
        <v>3</v>
      </c>
      <c r="C118" s="45">
        <v>26</v>
      </c>
      <c r="D118" s="77">
        <v>0.32300000000000001</v>
      </c>
    </row>
    <row r="119" spans="1:4">
      <c r="A119" s="45">
        <v>151</v>
      </c>
      <c r="B119" s="76">
        <v>3</v>
      </c>
      <c r="C119" s="45">
        <v>26</v>
      </c>
      <c r="D119" s="77">
        <v>0.32300000000000001</v>
      </c>
    </row>
    <row r="120" spans="1:4">
      <c r="A120" s="45">
        <v>154</v>
      </c>
      <c r="B120" s="76">
        <v>3</v>
      </c>
      <c r="C120" s="45">
        <v>26</v>
      </c>
      <c r="D120" s="77">
        <v>0.32300000000000001</v>
      </c>
    </row>
    <row r="121" spans="1:4">
      <c r="A121" s="45">
        <v>155</v>
      </c>
      <c r="B121" s="76">
        <v>3</v>
      </c>
      <c r="C121" s="45">
        <v>26</v>
      </c>
      <c r="D121" s="77">
        <v>0.32300000000000001</v>
      </c>
    </row>
    <row r="122" spans="1:4">
      <c r="A122" s="45">
        <v>157</v>
      </c>
      <c r="B122" s="76">
        <v>3</v>
      </c>
      <c r="C122" s="45">
        <v>26</v>
      </c>
      <c r="D122" s="77">
        <v>0.32300000000000001</v>
      </c>
    </row>
    <row r="123" spans="1:4">
      <c r="A123" s="45">
        <v>160</v>
      </c>
      <c r="B123" s="76">
        <v>3</v>
      </c>
      <c r="C123" s="45">
        <v>26</v>
      </c>
      <c r="D123" s="77">
        <v>0.32300000000000001</v>
      </c>
    </row>
    <row r="124" spans="1:4">
      <c r="A124" s="45">
        <v>161</v>
      </c>
      <c r="B124" s="76">
        <v>3</v>
      </c>
      <c r="C124" s="45">
        <v>26</v>
      </c>
      <c r="D124" s="77">
        <v>0.32300000000000001</v>
      </c>
    </row>
    <row r="125" spans="1:4">
      <c r="A125" s="45">
        <v>162</v>
      </c>
      <c r="B125" s="76">
        <v>3</v>
      </c>
      <c r="C125" s="45">
        <v>26</v>
      </c>
      <c r="D125" s="77">
        <v>0.32300000000000001</v>
      </c>
    </row>
    <row r="126" spans="1:4">
      <c r="A126" s="45">
        <v>164</v>
      </c>
      <c r="B126" s="76">
        <v>3</v>
      </c>
      <c r="C126" s="45">
        <v>26</v>
      </c>
      <c r="D126" s="77">
        <v>0.32300000000000001</v>
      </c>
    </row>
    <row r="127" spans="1:4">
      <c r="A127" s="45">
        <v>166</v>
      </c>
      <c r="B127" s="76">
        <v>3</v>
      </c>
      <c r="C127" s="45">
        <v>26</v>
      </c>
      <c r="D127" s="77">
        <v>0.32300000000000001</v>
      </c>
    </row>
    <row r="128" spans="1:4">
      <c r="A128" s="45">
        <v>167</v>
      </c>
      <c r="B128" s="76">
        <v>3</v>
      </c>
      <c r="C128" s="45">
        <v>26</v>
      </c>
      <c r="D128" s="77">
        <v>0.32300000000000001</v>
      </c>
    </row>
    <row r="129" spans="1:4">
      <c r="A129" s="45">
        <v>168</v>
      </c>
      <c r="B129" s="76">
        <v>3</v>
      </c>
      <c r="C129" s="45">
        <v>26</v>
      </c>
      <c r="D129" s="77">
        <v>0.32300000000000001</v>
      </c>
    </row>
    <row r="130" spans="1:4">
      <c r="A130" s="45">
        <v>169</v>
      </c>
      <c r="B130" s="76">
        <v>3</v>
      </c>
      <c r="C130" s="45">
        <v>26</v>
      </c>
      <c r="D130" s="77">
        <v>0.32300000000000001</v>
      </c>
    </row>
    <row r="131" spans="1:4">
      <c r="A131" s="45">
        <v>171</v>
      </c>
      <c r="B131" s="76">
        <v>3</v>
      </c>
      <c r="C131" s="45">
        <v>26</v>
      </c>
      <c r="D131" s="77">
        <v>0.32300000000000001</v>
      </c>
    </row>
    <row r="132" spans="1:4">
      <c r="A132" s="45">
        <v>173</v>
      </c>
      <c r="B132" s="76">
        <v>3</v>
      </c>
      <c r="C132" s="45">
        <v>26</v>
      </c>
      <c r="D132" s="77">
        <v>0.32300000000000001</v>
      </c>
    </row>
    <row r="133" spans="1:4">
      <c r="A133" s="45">
        <v>174</v>
      </c>
      <c r="B133" s="76">
        <v>3</v>
      </c>
      <c r="C133" s="45">
        <v>26</v>
      </c>
      <c r="D133" s="77">
        <v>0.32300000000000001</v>
      </c>
    </row>
    <row r="134" spans="1:4">
      <c r="A134" s="45">
        <v>175</v>
      </c>
      <c r="B134" s="76">
        <v>3</v>
      </c>
      <c r="C134" s="45">
        <v>26</v>
      </c>
      <c r="D134" s="77">
        <v>0.32300000000000001</v>
      </c>
    </row>
    <row r="135" spans="1:4">
      <c r="A135" s="45">
        <v>177</v>
      </c>
      <c r="B135" s="76">
        <v>3</v>
      </c>
      <c r="C135" s="45">
        <v>26</v>
      </c>
      <c r="D135" s="77">
        <v>0.32300000000000001</v>
      </c>
    </row>
    <row r="136" spans="1:4">
      <c r="A136" s="45">
        <v>178</v>
      </c>
      <c r="B136" s="76">
        <v>3</v>
      </c>
      <c r="C136" s="45">
        <v>26</v>
      </c>
      <c r="D136" s="77">
        <v>0.32300000000000001</v>
      </c>
    </row>
    <row r="137" spans="1:4">
      <c r="A137" s="45">
        <v>180</v>
      </c>
      <c r="B137" s="76">
        <v>3</v>
      </c>
      <c r="C137" s="45">
        <v>26</v>
      </c>
      <c r="D137" s="77">
        <v>0.32300000000000001</v>
      </c>
    </row>
    <row r="138" spans="1:4">
      <c r="A138" s="45">
        <v>183</v>
      </c>
      <c r="B138" s="76">
        <v>3</v>
      </c>
      <c r="C138" s="45">
        <v>26</v>
      </c>
      <c r="D138" s="77">
        <v>0.32300000000000001</v>
      </c>
    </row>
    <row r="139" spans="1:4">
      <c r="A139" s="45">
        <v>184</v>
      </c>
      <c r="B139" s="76">
        <v>3</v>
      </c>
      <c r="C139" s="45">
        <v>26</v>
      </c>
      <c r="D139" s="77">
        <v>0.32300000000000001</v>
      </c>
    </row>
    <row r="140" spans="1:4">
      <c r="A140" s="45">
        <v>185</v>
      </c>
      <c r="B140" s="76">
        <v>3</v>
      </c>
      <c r="C140" s="45">
        <v>26</v>
      </c>
      <c r="D140" s="77">
        <v>0.32300000000000001</v>
      </c>
    </row>
    <row r="141" spans="1:4">
      <c r="A141" s="45">
        <v>186</v>
      </c>
      <c r="B141" s="76">
        <v>3</v>
      </c>
      <c r="C141" s="45">
        <v>26</v>
      </c>
      <c r="D141" s="77">
        <v>0.32300000000000001</v>
      </c>
    </row>
    <row r="142" spans="1:4">
      <c r="A142" s="45">
        <v>189</v>
      </c>
      <c r="B142" s="76">
        <v>3</v>
      </c>
      <c r="C142" s="45">
        <v>26</v>
      </c>
      <c r="D142" s="77">
        <v>0.32300000000000001</v>
      </c>
    </row>
    <row r="143" spans="1:4">
      <c r="A143" s="45">
        <v>191</v>
      </c>
      <c r="B143" s="76">
        <v>3</v>
      </c>
      <c r="C143" s="45">
        <v>26</v>
      </c>
      <c r="D143" s="77">
        <v>0.32300000000000001</v>
      </c>
    </row>
    <row r="144" spans="1:4">
      <c r="A144" s="45">
        <v>192</v>
      </c>
      <c r="B144" s="76">
        <v>3</v>
      </c>
      <c r="C144" s="45">
        <v>26</v>
      </c>
      <c r="D144" s="77">
        <v>0.32300000000000001</v>
      </c>
    </row>
    <row r="145" spans="1:4">
      <c r="A145" s="45">
        <v>195</v>
      </c>
      <c r="B145" s="76">
        <v>3</v>
      </c>
      <c r="C145" s="45">
        <v>26</v>
      </c>
      <c r="D145" s="77">
        <v>0.32300000000000001</v>
      </c>
    </row>
    <row r="146" spans="1:4">
      <c r="A146" s="45">
        <v>197</v>
      </c>
      <c r="B146" s="76">
        <v>3</v>
      </c>
      <c r="C146" s="45">
        <v>26</v>
      </c>
      <c r="D146" s="77">
        <v>0.32300000000000001</v>
      </c>
    </row>
    <row r="147" spans="1:4">
      <c r="A147" s="45">
        <v>199</v>
      </c>
      <c r="B147" s="76">
        <v>3</v>
      </c>
      <c r="C147" s="45">
        <v>26</v>
      </c>
      <c r="D147" s="77">
        <v>0.32300000000000001</v>
      </c>
    </row>
    <row r="148" spans="1:4">
      <c r="A148" s="45">
        <v>200</v>
      </c>
      <c r="B148" s="76">
        <v>3</v>
      </c>
      <c r="C148" s="45">
        <v>26</v>
      </c>
      <c r="D148" s="77">
        <v>0.32300000000000001</v>
      </c>
    </row>
    <row r="149" spans="1:4">
      <c r="A149" s="45">
        <v>201</v>
      </c>
      <c r="B149" s="76">
        <v>3</v>
      </c>
      <c r="C149" s="45">
        <v>26</v>
      </c>
      <c r="D149" s="77">
        <v>0.32300000000000001</v>
      </c>
    </row>
    <row r="150" spans="1:4">
      <c r="A150" s="45">
        <v>202</v>
      </c>
      <c r="B150" s="76">
        <v>3</v>
      </c>
      <c r="C150" s="45">
        <v>26</v>
      </c>
      <c r="D150" s="77">
        <v>0.32300000000000001</v>
      </c>
    </row>
    <row r="151" spans="1:4">
      <c r="A151" s="45">
        <v>204</v>
      </c>
      <c r="B151" s="76">
        <v>3</v>
      </c>
      <c r="C151" s="45">
        <v>26</v>
      </c>
      <c r="D151" s="77">
        <v>0.32300000000000001</v>
      </c>
    </row>
    <row r="152" spans="1:4">
      <c r="A152" s="45">
        <v>211</v>
      </c>
      <c r="B152" s="76">
        <v>3</v>
      </c>
      <c r="C152" s="45">
        <v>26</v>
      </c>
      <c r="D152" s="77">
        <v>0.32300000000000001</v>
      </c>
    </row>
    <row r="153" spans="1:4">
      <c r="A153" s="45">
        <v>215</v>
      </c>
      <c r="B153" s="76">
        <v>3</v>
      </c>
      <c r="C153" s="45">
        <v>26</v>
      </c>
      <c r="D153" s="77">
        <v>0.32300000000000001</v>
      </c>
    </row>
    <row r="154" spans="1:4">
      <c r="A154" s="45">
        <v>216</v>
      </c>
      <c r="B154" s="76">
        <v>3</v>
      </c>
      <c r="C154" s="45">
        <v>26</v>
      </c>
      <c r="D154" s="77">
        <v>0.32300000000000001</v>
      </c>
    </row>
    <row r="155" spans="1:4">
      <c r="A155" s="45">
        <v>218</v>
      </c>
      <c r="B155" s="76">
        <v>3</v>
      </c>
      <c r="C155" s="45">
        <v>26</v>
      </c>
      <c r="D155" s="77">
        <v>0.32300000000000001</v>
      </c>
    </row>
    <row r="156" spans="1:4">
      <c r="A156" s="45">
        <v>221</v>
      </c>
      <c r="B156" s="76">
        <v>3</v>
      </c>
      <c r="C156" s="45">
        <v>26</v>
      </c>
      <c r="D156" s="77">
        <v>0.32300000000000001</v>
      </c>
    </row>
    <row r="157" spans="1:4">
      <c r="A157" s="45">
        <v>222</v>
      </c>
      <c r="B157" s="76">
        <v>3</v>
      </c>
      <c r="C157" s="45">
        <v>26</v>
      </c>
      <c r="D157" s="77">
        <v>0.32300000000000001</v>
      </c>
    </row>
    <row r="158" spans="1:4">
      <c r="A158" s="45">
        <v>223</v>
      </c>
      <c r="B158" s="76">
        <v>3</v>
      </c>
      <c r="C158" s="45">
        <v>26</v>
      </c>
      <c r="D158" s="77">
        <v>0.32300000000000001</v>
      </c>
    </row>
    <row r="159" spans="1:4">
      <c r="A159" s="45">
        <v>224</v>
      </c>
      <c r="B159" s="76">
        <v>3</v>
      </c>
      <c r="C159" s="45">
        <v>26</v>
      </c>
      <c r="D159" s="77">
        <v>0.32300000000000001</v>
      </c>
    </row>
    <row r="160" spans="1:4">
      <c r="A160" s="45">
        <v>225</v>
      </c>
      <c r="B160" s="76">
        <v>3</v>
      </c>
      <c r="C160" s="45">
        <v>26</v>
      </c>
      <c r="D160" s="77">
        <v>0.32300000000000001</v>
      </c>
    </row>
    <row r="161" spans="1:4">
      <c r="A161" s="45">
        <v>226</v>
      </c>
      <c r="B161" s="76">
        <v>3</v>
      </c>
      <c r="C161" s="45">
        <v>26</v>
      </c>
      <c r="D161" s="77">
        <v>0.32300000000000001</v>
      </c>
    </row>
    <row r="162" spans="1:4">
      <c r="A162" s="45">
        <v>227</v>
      </c>
      <c r="B162" s="76">
        <v>3</v>
      </c>
      <c r="C162" s="45">
        <v>26</v>
      </c>
      <c r="D162" s="77">
        <v>0.32300000000000001</v>
      </c>
    </row>
    <row r="163" spans="1:4">
      <c r="A163" s="45">
        <v>228</v>
      </c>
      <c r="B163" s="76">
        <v>3</v>
      </c>
      <c r="C163" s="45">
        <v>26</v>
      </c>
      <c r="D163" s="77">
        <v>0.32300000000000001</v>
      </c>
    </row>
    <row r="164" spans="1:4">
      <c r="A164" s="45">
        <v>230</v>
      </c>
      <c r="B164" s="76">
        <v>3</v>
      </c>
      <c r="C164" s="45">
        <v>26</v>
      </c>
      <c r="D164" s="77">
        <v>0.32300000000000001</v>
      </c>
    </row>
    <row r="165" spans="1:4">
      <c r="A165" s="45">
        <v>231</v>
      </c>
      <c r="B165" s="76">
        <v>3</v>
      </c>
      <c r="C165" s="45">
        <v>26</v>
      </c>
      <c r="D165" s="77">
        <v>0.32300000000000001</v>
      </c>
    </row>
    <row r="166" spans="1:4">
      <c r="A166" s="45">
        <v>233</v>
      </c>
      <c r="B166" s="76">
        <v>3</v>
      </c>
      <c r="C166" s="45">
        <v>26</v>
      </c>
      <c r="D166" s="77">
        <v>0.32300000000000001</v>
      </c>
    </row>
    <row r="167" spans="1:4">
      <c r="A167" s="45">
        <v>235</v>
      </c>
      <c r="B167" s="76">
        <v>3</v>
      </c>
      <c r="C167" s="45">
        <v>26</v>
      </c>
      <c r="D167" s="77">
        <v>0.32300000000000001</v>
      </c>
    </row>
    <row r="168" spans="1:4">
      <c r="A168" s="45">
        <v>237</v>
      </c>
      <c r="B168" s="76">
        <v>3</v>
      </c>
      <c r="C168" s="45">
        <v>26</v>
      </c>
      <c r="D168" s="77">
        <v>0.32300000000000001</v>
      </c>
    </row>
    <row r="169" spans="1:4">
      <c r="A169" s="45">
        <v>239</v>
      </c>
      <c r="B169" s="76">
        <v>3</v>
      </c>
      <c r="C169" s="45">
        <v>26</v>
      </c>
      <c r="D169" s="77">
        <v>0.32300000000000001</v>
      </c>
    </row>
    <row r="170" spans="1:4">
      <c r="A170" s="45">
        <v>240</v>
      </c>
      <c r="B170" s="76">
        <v>3</v>
      </c>
      <c r="C170" s="45">
        <v>26</v>
      </c>
      <c r="D170" s="77">
        <v>0.32300000000000001</v>
      </c>
    </row>
    <row r="171" spans="1:4">
      <c r="A171" s="45">
        <v>241</v>
      </c>
      <c r="B171" s="76">
        <v>3</v>
      </c>
      <c r="C171" s="45">
        <v>26</v>
      </c>
      <c r="D171" s="77">
        <v>0.32300000000000001</v>
      </c>
    </row>
    <row r="172" spans="1:4">
      <c r="A172" s="45">
        <v>243</v>
      </c>
      <c r="B172" s="76">
        <v>3</v>
      </c>
      <c r="C172" s="45">
        <v>26</v>
      </c>
      <c r="D172" s="77">
        <v>0.32300000000000001</v>
      </c>
    </row>
    <row r="173" spans="1:4">
      <c r="A173" s="45">
        <v>245</v>
      </c>
      <c r="B173" s="76">
        <v>3</v>
      </c>
      <c r="C173" s="45">
        <v>26</v>
      </c>
      <c r="D173" s="77">
        <v>0.32300000000000001</v>
      </c>
    </row>
    <row r="174" spans="1:4">
      <c r="A174" s="45">
        <v>247</v>
      </c>
      <c r="B174" s="76">
        <v>3</v>
      </c>
      <c r="C174" s="45">
        <v>26</v>
      </c>
      <c r="D174" s="77">
        <v>0.32300000000000001</v>
      </c>
    </row>
    <row r="175" spans="1:4">
      <c r="A175" s="45">
        <v>250</v>
      </c>
      <c r="B175" s="76">
        <v>3</v>
      </c>
      <c r="C175" s="45">
        <v>26</v>
      </c>
      <c r="D175" s="77">
        <v>0.32300000000000001</v>
      </c>
    </row>
    <row r="176" spans="1:4">
      <c r="A176" s="45">
        <v>251</v>
      </c>
      <c r="B176" s="76">
        <v>3</v>
      </c>
      <c r="C176" s="45">
        <v>26</v>
      </c>
      <c r="D176" s="77">
        <v>0.32300000000000001</v>
      </c>
    </row>
    <row r="177" spans="1:4">
      <c r="A177" s="45">
        <v>253</v>
      </c>
      <c r="B177" s="76">
        <v>3</v>
      </c>
      <c r="C177" s="45">
        <v>26</v>
      </c>
      <c r="D177" s="77">
        <v>0.32300000000000001</v>
      </c>
    </row>
    <row r="178" spans="1:4">
      <c r="A178" s="45">
        <v>254</v>
      </c>
      <c r="B178" s="76">
        <v>3</v>
      </c>
      <c r="C178" s="45">
        <v>26</v>
      </c>
      <c r="D178" s="77">
        <v>0.32300000000000001</v>
      </c>
    </row>
    <row r="179" spans="1:4">
      <c r="A179" s="45">
        <v>255</v>
      </c>
      <c r="B179" s="76">
        <v>3</v>
      </c>
      <c r="C179" s="45">
        <v>26</v>
      </c>
      <c r="D179" s="77">
        <v>0.32300000000000001</v>
      </c>
    </row>
    <row r="180" spans="1:4">
      <c r="A180" s="45">
        <v>256</v>
      </c>
      <c r="B180" s="76">
        <v>3</v>
      </c>
      <c r="C180" s="45">
        <v>26</v>
      </c>
      <c r="D180" s="77">
        <v>0.32300000000000001</v>
      </c>
    </row>
    <row r="181" spans="1:4">
      <c r="A181" s="45">
        <v>257</v>
      </c>
      <c r="B181" s="76">
        <v>3</v>
      </c>
      <c r="C181" s="45">
        <v>26</v>
      </c>
      <c r="D181" s="77">
        <v>0.32300000000000001</v>
      </c>
    </row>
    <row r="182" spans="1:4">
      <c r="A182" s="45">
        <v>258</v>
      </c>
      <c r="B182" s="76">
        <v>3</v>
      </c>
      <c r="C182" s="45">
        <v>26</v>
      </c>
      <c r="D182" s="77">
        <v>0.32300000000000001</v>
      </c>
    </row>
    <row r="183" spans="1:4">
      <c r="A183" s="45">
        <v>259</v>
      </c>
      <c r="B183" s="76">
        <v>3</v>
      </c>
      <c r="C183" s="45">
        <v>26</v>
      </c>
      <c r="D183" s="77">
        <v>0.32300000000000001</v>
      </c>
    </row>
    <row r="184" spans="1:4">
      <c r="A184" s="45">
        <v>262</v>
      </c>
      <c r="B184" s="76">
        <v>3</v>
      </c>
      <c r="C184" s="45">
        <v>26</v>
      </c>
      <c r="D184" s="77">
        <v>0.32300000000000001</v>
      </c>
    </row>
    <row r="185" spans="1:4">
      <c r="A185" s="45">
        <v>263</v>
      </c>
      <c r="B185" s="76">
        <v>3</v>
      </c>
      <c r="C185" s="45">
        <v>26</v>
      </c>
      <c r="D185" s="77">
        <v>0.32300000000000001</v>
      </c>
    </row>
    <row r="186" spans="1:4">
      <c r="A186" s="45">
        <v>264</v>
      </c>
      <c r="B186" s="76">
        <v>3</v>
      </c>
      <c r="C186" s="45">
        <v>26</v>
      </c>
      <c r="D186" s="77">
        <v>0.32300000000000001</v>
      </c>
    </row>
    <row r="187" spans="1:4">
      <c r="A187" s="45">
        <v>266</v>
      </c>
      <c r="B187" s="76">
        <v>3</v>
      </c>
      <c r="C187" s="45">
        <v>26</v>
      </c>
      <c r="D187" s="77">
        <v>0.32300000000000001</v>
      </c>
    </row>
    <row r="188" spans="1:4">
      <c r="A188" s="45">
        <v>268</v>
      </c>
      <c r="B188" s="76">
        <v>3</v>
      </c>
      <c r="C188" s="45">
        <v>26</v>
      </c>
      <c r="D188" s="77">
        <v>0.32300000000000001</v>
      </c>
    </row>
    <row r="189" spans="1:4">
      <c r="A189" s="45">
        <v>269</v>
      </c>
      <c r="B189" s="76">
        <v>3</v>
      </c>
      <c r="C189" s="45">
        <v>26</v>
      </c>
      <c r="D189" s="77">
        <v>0.32300000000000001</v>
      </c>
    </row>
    <row r="190" spans="1:4">
      <c r="A190" s="45">
        <v>271</v>
      </c>
      <c r="B190" s="76">
        <v>3</v>
      </c>
      <c r="C190" s="45">
        <v>26</v>
      </c>
      <c r="D190" s="77">
        <v>0.32300000000000001</v>
      </c>
    </row>
    <row r="191" spans="1:4">
      <c r="A191" s="45">
        <v>274</v>
      </c>
      <c r="B191" s="76">
        <v>3</v>
      </c>
      <c r="C191" s="45">
        <v>26</v>
      </c>
      <c r="D191" s="77">
        <v>0.32300000000000001</v>
      </c>
    </row>
    <row r="192" spans="1:4">
      <c r="A192" s="45">
        <v>276</v>
      </c>
      <c r="B192" s="76">
        <v>3</v>
      </c>
      <c r="C192" s="45">
        <v>26</v>
      </c>
      <c r="D192" s="77">
        <v>0.32300000000000001</v>
      </c>
    </row>
    <row r="193" spans="1:4">
      <c r="A193" s="45">
        <v>277</v>
      </c>
      <c r="B193" s="76">
        <v>3</v>
      </c>
      <c r="C193" s="45">
        <v>26</v>
      </c>
      <c r="D193" s="77">
        <v>0.32300000000000001</v>
      </c>
    </row>
    <row r="194" spans="1:4">
      <c r="A194" s="45">
        <v>278</v>
      </c>
      <c r="B194" s="76">
        <v>3</v>
      </c>
      <c r="C194" s="45">
        <v>26</v>
      </c>
      <c r="D194" s="77">
        <v>0.32300000000000001</v>
      </c>
    </row>
    <row r="195" spans="1:4">
      <c r="A195" s="45">
        <v>282</v>
      </c>
      <c r="B195" s="76">
        <v>3</v>
      </c>
      <c r="C195" s="45">
        <v>26</v>
      </c>
      <c r="D195" s="77">
        <v>0.32300000000000001</v>
      </c>
    </row>
    <row r="196" spans="1:4">
      <c r="A196" s="45">
        <v>284</v>
      </c>
      <c r="B196" s="76">
        <v>3</v>
      </c>
      <c r="C196" s="45">
        <v>26</v>
      </c>
      <c r="D196" s="77">
        <v>0.32300000000000001</v>
      </c>
    </row>
    <row r="197" spans="1:4">
      <c r="A197" s="45">
        <v>285</v>
      </c>
      <c r="B197" s="76">
        <v>3</v>
      </c>
      <c r="C197" s="45">
        <v>26</v>
      </c>
      <c r="D197" s="77">
        <v>0.32300000000000001</v>
      </c>
    </row>
    <row r="198" spans="1:4">
      <c r="A198" s="45">
        <v>286</v>
      </c>
      <c r="B198" s="76">
        <v>3</v>
      </c>
      <c r="C198" s="45">
        <v>26</v>
      </c>
      <c r="D198" s="77">
        <v>0.32300000000000001</v>
      </c>
    </row>
    <row r="199" spans="1:4">
      <c r="A199" s="45">
        <v>288</v>
      </c>
      <c r="B199" s="76">
        <v>3</v>
      </c>
      <c r="C199" s="45">
        <v>26</v>
      </c>
      <c r="D199" s="77">
        <v>0.32300000000000001</v>
      </c>
    </row>
    <row r="200" spans="1:4">
      <c r="A200" s="45">
        <v>289</v>
      </c>
      <c r="B200" s="76">
        <v>3</v>
      </c>
      <c r="C200" s="45">
        <v>26</v>
      </c>
      <c r="D200" s="77">
        <v>0.32300000000000001</v>
      </c>
    </row>
    <row r="201" spans="1:4">
      <c r="A201" s="45">
        <v>290</v>
      </c>
      <c r="B201" s="76">
        <v>3</v>
      </c>
      <c r="C201" s="45">
        <v>26</v>
      </c>
      <c r="D201" s="77">
        <v>0.32300000000000001</v>
      </c>
    </row>
    <row r="202" spans="1:4">
      <c r="A202" s="45">
        <v>291</v>
      </c>
      <c r="B202" s="76">
        <v>3</v>
      </c>
      <c r="C202" s="45">
        <v>26</v>
      </c>
      <c r="D202" s="77">
        <v>0.32300000000000001</v>
      </c>
    </row>
    <row r="203" spans="1:4">
      <c r="A203" s="45">
        <v>292</v>
      </c>
      <c r="B203" s="76">
        <v>3</v>
      </c>
      <c r="C203" s="45">
        <v>26</v>
      </c>
      <c r="D203" s="77">
        <v>0.32300000000000001</v>
      </c>
    </row>
    <row r="204" spans="1:4">
      <c r="A204" s="45">
        <v>295</v>
      </c>
      <c r="B204" s="76">
        <v>3</v>
      </c>
      <c r="C204" s="45">
        <v>26</v>
      </c>
      <c r="D204" s="77">
        <v>0.32300000000000001</v>
      </c>
    </row>
    <row r="205" spans="1:4">
      <c r="A205" s="45">
        <v>296</v>
      </c>
      <c r="B205" s="76">
        <v>3</v>
      </c>
      <c r="C205" s="45">
        <v>26</v>
      </c>
      <c r="D205" s="77">
        <v>0.32300000000000001</v>
      </c>
    </row>
    <row r="206" spans="1:4">
      <c r="A206" s="45">
        <v>298</v>
      </c>
      <c r="B206" s="76">
        <v>3</v>
      </c>
      <c r="C206" s="45">
        <v>26</v>
      </c>
      <c r="D206" s="77">
        <v>0.32300000000000001</v>
      </c>
    </row>
    <row r="207" spans="1:4">
      <c r="A207" s="45">
        <v>300</v>
      </c>
      <c r="B207" s="76">
        <v>3</v>
      </c>
      <c r="C207" s="45">
        <v>26</v>
      </c>
      <c r="D207" s="77">
        <v>0.32300000000000001</v>
      </c>
    </row>
    <row r="208" spans="1:4">
      <c r="A208" s="45">
        <v>302</v>
      </c>
      <c r="B208" s="76">
        <v>3</v>
      </c>
      <c r="C208" s="45">
        <v>26</v>
      </c>
      <c r="D208" s="77">
        <v>0.32300000000000001</v>
      </c>
    </row>
    <row r="209" spans="1:4">
      <c r="A209" s="45">
        <v>303</v>
      </c>
      <c r="B209" s="76">
        <v>3</v>
      </c>
      <c r="C209" s="45">
        <v>26</v>
      </c>
      <c r="D209" s="77">
        <v>0.32300000000000001</v>
      </c>
    </row>
    <row r="210" spans="1:4">
      <c r="A210" s="45">
        <v>304</v>
      </c>
      <c r="B210" s="76">
        <v>3</v>
      </c>
      <c r="C210" s="45">
        <v>26</v>
      </c>
      <c r="D210" s="77">
        <v>0.32300000000000001</v>
      </c>
    </row>
    <row r="211" spans="1:4">
      <c r="A211" s="45">
        <v>305</v>
      </c>
      <c r="B211" s="76">
        <v>3</v>
      </c>
      <c r="C211" s="45">
        <v>26</v>
      </c>
      <c r="D211" s="77">
        <v>0.32300000000000001</v>
      </c>
    </row>
    <row r="212" spans="1:4">
      <c r="A212" s="45">
        <v>306</v>
      </c>
      <c r="B212" s="76">
        <v>3</v>
      </c>
      <c r="C212" s="45">
        <v>26</v>
      </c>
      <c r="D212" s="77">
        <v>0.32300000000000001</v>
      </c>
    </row>
    <row r="213" spans="1:4">
      <c r="A213" s="45">
        <v>308</v>
      </c>
      <c r="B213" s="76">
        <v>3</v>
      </c>
      <c r="C213" s="45">
        <v>26</v>
      </c>
      <c r="D213" s="77">
        <v>0.32300000000000001</v>
      </c>
    </row>
    <row r="214" spans="1:4">
      <c r="A214" s="45">
        <v>310</v>
      </c>
      <c r="B214" s="76">
        <v>3</v>
      </c>
      <c r="C214" s="45">
        <v>26</v>
      </c>
      <c r="D214" s="77">
        <v>0.32300000000000001</v>
      </c>
    </row>
    <row r="215" spans="1:4">
      <c r="A215" s="45">
        <v>312</v>
      </c>
      <c r="B215" s="76">
        <v>3</v>
      </c>
      <c r="C215" s="45">
        <v>26</v>
      </c>
      <c r="D215" s="77">
        <v>0.32300000000000001</v>
      </c>
    </row>
    <row r="216" spans="1:4">
      <c r="A216" s="45">
        <v>315</v>
      </c>
      <c r="B216" s="76">
        <v>3</v>
      </c>
      <c r="C216" s="45">
        <v>26</v>
      </c>
      <c r="D216" s="77">
        <v>0.32300000000000001</v>
      </c>
    </row>
    <row r="217" spans="1:4">
      <c r="A217" s="45">
        <v>316</v>
      </c>
      <c r="B217" s="76">
        <v>3</v>
      </c>
      <c r="C217" s="45">
        <v>26</v>
      </c>
      <c r="D217" s="77">
        <v>0.32300000000000001</v>
      </c>
    </row>
    <row r="218" spans="1:4">
      <c r="A218" s="45">
        <v>317</v>
      </c>
      <c r="B218" s="76">
        <v>3</v>
      </c>
      <c r="C218" s="45">
        <v>26</v>
      </c>
      <c r="D218" s="77">
        <v>0.32300000000000001</v>
      </c>
    </row>
    <row r="219" spans="1:4">
      <c r="A219" s="45">
        <v>319</v>
      </c>
      <c r="B219" s="76">
        <v>3</v>
      </c>
      <c r="C219" s="45">
        <v>26</v>
      </c>
      <c r="D219" s="77">
        <v>0.32300000000000001</v>
      </c>
    </row>
    <row r="220" spans="1:4">
      <c r="A220" s="45">
        <v>320</v>
      </c>
      <c r="B220" s="76">
        <v>3</v>
      </c>
      <c r="C220" s="45">
        <v>26</v>
      </c>
      <c r="D220" s="77">
        <v>0.32300000000000001</v>
      </c>
    </row>
    <row r="221" spans="1:4">
      <c r="A221" s="45">
        <v>321</v>
      </c>
      <c r="B221" s="76">
        <v>3</v>
      </c>
      <c r="C221" s="45">
        <v>26</v>
      </c>
      <c r="D221" s="77">
        <v>0.32300000000000001</v>
      </c>
    </row>
    <row r="222" spans="1:4">
      <c r="A222" s="45">
        <v>322</v>
      </c>
      <c r="B222" s="76">
        <v>3</v>
      </c>
      <c r="C222" s="45">
        <v>26</v>
      </c>
      <c r="D222" s="77">
        <v>0.32300000000000001</v>
      </c>
    </row>
    <row r="223" spans="1:4">
      <c r="A223" s="45">
        <v>323</v>
      </c>
      <c r="B223" s="76">
        <v>3</v>
      </c>
      <c r="C223" s="45">
        <v>26</v>
      </c>
      <c r="D223" s="77">
        <v>0.32300000000000001</v>
      </c>
    </row>
    <row r="224" spans="1:4">
      <c r="A224" s="45">
        <v>324</v>
      </c>
      <c r="B224" s="76">
        <v>3</v>
      </c>
      <c r="C224" s="45">
        <v>26</v>
      </c>
      <c r="D224" s="77">
        <v>0.32300000000000001</v>
      </c>
    </row>
    <row r="225" spans="1:4">
      <c r="A225" s="45">
        <v>325</v>
      </c>
      <c r="B225" s="76">
        <v>3</v>
      </c>
      <c r="C225" s="45">
        <v>26</v>
      </c>
      <c r="D225" s="77">
        <v>0.32300000000000001</v>
      </c>
    </row>
    <row r="226" spans="1:4">
      <c r="A226" s="45">
        <v>326</v>
      </c>
      <c r="B226" s="76">
        <v>3</v>
      </c>
      <c r="C226" s="45">
        <v>26</v>
      </c>
      <c r="D226" s="77">
        <v>0.32300000000000001</v>
      </c>
    </row>
    <row r="227" spans="1:4">
      <c r="A227" s="45">
        <v>327</v>
      </c>
      <c r="B227" s="76">
        <v>3</v>
      </c>
      <c r="C227" s="45">
        <v>26</v>
      </c>
      <c r="D227" s="77">
        <v>0.32300000000000001</v>
      </c>
    </row>
    <row r="228" spans="1:4">
      <c r="A228" s="45">
        <v>328</v>
      </c>
      <c r="B228" s="76">
        <v>3</v>
      </c>
      <c r="C228" s="45">
        <v>26</v>
      </c>
      <c r="D228" s="77">
        <v>0.32300000000000001</v>
      </c>
    </row>
    <row r="229" spans="1:4">
      <c r="A229" s="45">
        <v>329</v>
      </c>
      <c r="B229" s="76">
        <v>3</v>
      </c>
      <c r="C229" s="45">
        <v>26</v>
      </c>
      <c r="D229" s="77">
        <v>0.32300000000000001</v>
      </c>
    </row>
    <row r="230" spans="1:4">
      <c r="A230" s="45">
        <v>331</v>
      </c>
      <c r="B230" s="76">
        <v>3</v>
      </c>
      <c r="C230" s="45">
        <v>26</v>
      </c>
      <c r="D230" s="77">
        <v>0.32300000000000001</v>
      </c>
    </row>
    <row r="231" spans="1:4">
      <c r="A231" s="45">
        <v>333</v>
      </c>
      <c r="B231" s="76">
        <v>3</v>
      </c>
      <c r="C231" s="45">
        <v>26</v>
      </c>
      <c r="D231" s="77">
        <v>0.32300000000000001</v>
      </c>
    </row>
    <row r="232" spans="1:4">
      <c r="A232" s="45">
        <v>334</v>
      </c>
      <c r="B232" s="76">
        <v>3</v>
      </c>
      <c r="C232" s="45">
        <v>26</v>
      </c>
      <c r="D232" s="77">
        <v>0.32300000000000001</v>
      </c>
    </row>
    <row r="233" spans="1:4">
      <c r="A233" s="45">
        <v>335</v>
      </c>
      <c r="B233" s="76">
        <v>3</v>
      </c>
      <c r="C233" s="45">
        <v>26</v>
      </c>
      <c r="D233" s="77">
        <v>0.32300000000000001</v>
      </c>
    </row>
    <row r="234" spans="1:4">
      <c r="A234" s="45">
        <v>337</v>
      </c>
      <c r="B234" s="76">
        <v>3</v>
      </c>
      <c r="C234" s="45">
        <v>26</v>
      </c>
      <c r="D234" s="77">
        <v>0.32300000000000001</v>
      </c>
    </row>
    <row r="235" spans="1:4">
      <c r="A235" s="45">
        <v>338</v>
      </c>
      <c r="B235" s="76">
        <v>3</v>
      </c>
      <c r="C235" s="45">
        <v>26</v>
      </c>
      <c r="D235" s="77">
        <v>0.32300000000000001</v>
      </c>
    </row>
    <row r="236" spans="1:4">
      <c r="A236" s="45">
        <v>339</v>
      </c>
      <c r="B236" s="76">
        <v>3</v>
      </c>
      <c r="C236" s="45">
        <v>26</v>
      </c>
      <c r="D236" s="77">
        <v>0.32300000000000001</v>
      </c>
    </row>
    <row r="237" spans="1:4">
      <c r="A237" s="45">
        <v>340</v>
      </c>
      <c r="B237" s="76">
        <v>3</v>
      </c>
      <c r="C237" s="45">
        <v>26</v>
      </c>
      <c r="D237" s="77">
        <v>0.32300000000000001</v>
      </c>
    </row>
    <row r="238" spans="1:4">
      <c r="A238" s="45">
        <v>343</v>
      </c>
      <c r="B238" s="76">
        <v>3</v>
      </c>
      <c r="C238" s="45">
        <v>26</v>
      </c>
      <c r="D238" s="77">
        <v>0.32300000000000001</v>
      </c>
    </row>
    <row r="239" spans="1:4">
      <c r="A239" s="45">
        <v>345</v>
      </c>
      <c r="B239" s="76">
        <v>3</v>
      </c>
      <c r="C239" s="45">
        <v>26</v>
      </c>
      <c r="D239" s="77">
        <v>0.32300000000000001</v>
      </c>
    </row>
    <row r="240" spans="1:4">
      <c r="A240" s="45">
        <v>351</v>
      </c>
      <c r="B240" s="76">
        <v>3</v>
      </c>
      <c r="C240" s="45">
        <v>26</v>
      </c>
      <c r="D240" s="77">
        <v>0.32300000000000001</v>
      </c>
    </row>
    <row r="241" spans="1:4">
      <c r="A241" s="45">
        <v>352</v>
      </c>
      <c r="B241" s="76">
        <v>3</v>
      </c>
      <c r="C241" s="45">
        <v>26</v>
      </c>
      <c r="D241" s="77">
        <v>0.32300000000000001</v>
      </c>
    </row>
    <row r="242" spans="1:4">
      <c r="A242" s="45">
        <v>354</v>
      </c>
      <c r="B242" s="76">
        <v>3</v>
      </c>
      <c r="C242" s="45">
        <v>26</v>
      </c>
      <c r="D242" s="77">
        <v>0.32300000000000001</v>
      </c>
    </row>
    <row r="243" spans="1:4">
      <c r="A243" s="45">
        <v>355</v>
      </c>
      <c r="B243" s="76">
        <v>3</v>
      </c>
      <c r="C243" s="45">
        <v>26</v>
      </c>
      <c r="D243" s="77">
        <v>0.32300000000000001</v>
      </c>
    </row>
    <row r="244" spans="1:4">
      <c r="A244" s="45">
        <v>356</v>
      </c>
      <c r="B244" s="76">
        <v>3</v>
      </c>
      <c r="C244" s="45">
        <v>26</v>
      </c>
      <c r="D244" s="77">
        <v>0.32300000000000001</v>
      </c>
    </row>
    <row r="245" spans="1:4">
      <c r="A245" s="45">
        <v>359</v>
      </c>
      <c r="B245" s="76">
        <v>3</v>
      </c>
      <c r="C245" s="45">
        <v>26</v>
      </c>
      <c r="D245" s="77">
        <v>0.32300000000000001</v>
      </c>
    </row>
    <row r="246" spans="1:4">
      <c r="A246" s="45">
        <v>363</v>
      </c>
      <c r="B246" s="76">
        <v>3</v>
      </c>
      <c r="C246" s="45">
        <v>26</v>
      </c>
      <c r="D246" s="77">
        <v>0.32300000000000001</v>
      </c>
    </row>
    <row r="247" spans="1:4">
      <c r="A247" s="45">
        <v>365</v>
      </c>
      <c r="B247" s="76">
        <v>3</v>
      </c>
      <c r="C247" s="45">
        <v>26</v>
      </c>
      <c r="D247" s="77">
        <v>0.32300000000000001</v>
      </c>
    </row>
    <row r="248" spans="1:4">
      <c r="A248" s="45">
        <v>366</v>
      </c>
      <c r="B248" s="76">
        <v>3</v>
      </c>
      <c r="C248" s="45">
        <v>26</v>
      </c>
      <c r="D248" s="77">
        <v>0.32300000000000001</v>
      </c>
    </row>
    <row r="249" spans="1:4">
      <c r="A249" s="45">
        <v>367</v>
      </c>
      <c r="B249" s="76">
        <v>3</v>
      </c>
      <c r="C249" s="45">
        <v>26</v>
      </c>
      <c r="D249" s="77">
        <v>0.32300000000000001</v>
      </c>
    </row>
    <row r="250" spans="1:4">
      <c r="A250" s="45">
        <v>369</v>
      </c>
      <c r="B250" s="76">
        <v>3</v>
      </c>
      <c r="C250" s="45">
        <v>26</v>
      </c>
      <c r="D250" s="77">
        <v>0.32300000000000001</v>
      </c>
    </row>
    <row r="251" spans="1:4">
      <c r="A251" s="45">
        <v>370</v>
      </c>
      <c r="B251" s="76">
        <v>3</v>
      </c>
      <c r="C251" s="45">
        <v>26</v>
      </c>
      <c r="D251" s="77">
        <v>0.32300000000000001</v>
      </c>
    </row>
    <row r="252" spans="1:4">
      <c r="A252" s="45">
        <v>371</v>
      </c>
      <c r="B252" s="76">
        <v>3</v>
      </c>
      <c r="C252" s="45">
        <v>26</v>
      </c>
      <c r="D252" s="77">
        <v>0.32300000000000001</v>
      </c>
    </row>
    <row r="253" spans="1:4">
      <c r="A253" s="45">
        <v>372</v>
      </c>
      <c r="B253" s="76">
        <v>3</v>
      </c>
      <c r="C253" s="45">
        <v>26</v>
      </c>
      <c r="D253" s="77">
        <v>0.32300000000000001</v>
      </c>
    </row>
    <row r="254" spans="1:4">
      <c r="A254" s="45">
        <v>14</v>
      </c>
      <c r="B254" s="76">
        <v>2</v>
      </c>
      <c r="C254" s="45">
        <v>253</v>
      </c>
      <c r="D254" s="77">
        <v>0.25800000000000001</v>
      </c>
    </row>
    <row r="255" spans="1:4">
      <c r="A255" s="45">
        <v>15</v>
      </c>
      <c r="B255" s="76">
        <v>2</v>
      </c>
      <c r="C255" s="45">
        <v>253</v>
      </c>
      <c r="D255" s="77">
        <v>0.25800000000000001</v>
      </c>
    </row>
    <row r="256" spans="1:4">
      <c r="A256" s="45">
        <v>29</v>
      </c>
      <c r="B256" s="76">
        <v>2</v>
      </c>
      <c r="C256" s="45">
        <v>253</v>
      </c>
      <c r="D256" s="77">
        <v>0.25800000000000001</v>
      </c>
    </row>
    <row r="257" spans="1:4">
      <c r="A257" s="45">
        <v>54</v>
      </c>
      <c r="B257" s="76">
        <v>2</v>
      </c>
      <c r="C257" s="45">
        <v>253</v>
      </c>
      <c r="D257" s="77">
        <v>0.25800000000000001</v>
      </c>
    </row>
    <row r="258" spans="1:4">
      <c r="A258" s="45">
        <v>62</v>
      </c>
      <c r="B258" s="76">
        <v>2</v>
      </c>
      <c r="C258" s="45">
        <v>253</v>
      </c>
      <c r="D258" s="77">
        <v>0.25800000000000001</v>
      </c>
    </row>
    <row r="259" spans="1:4">
      <c r="A259" s="45">
        <v>65</v>
      </c>
      <c r="B259" s="76">
        <v>2</v>
      </c>
      <c r="C259" s="45">
        <v>253</v>
      </c>
      <c r="D259" s="77">
        <v>0.25800000000000001</v>
      </c>
    </row>
    <row r="260" spans="1:4">
      <c r="A260" s="45">
        <v>78</v>
      </c>
      <c r="B260" s="76">
        <v>2</v>
      </c>
      <c r="C260" s="45">
        <v>253</v>
      </c>
      <c r="D260" s="77">
        <v>0.25800000000000001</v>
      </c>
    </row>
    <row r="261" spans="1:4">
      <c r="A261" s="45">
        <v>86</v>
      </c>
      <c r="B261" s="76">
        <v>2</v>
      </c>
      <c r="C261" s="45">
        <v>253</v>
      </c>
      <c r="D261" s="77">
        <v>0.25800000000000001</v>
      </c>
    </row>
    <row r="262" spans="1:4">
      <c r="A262" s="45">
        <v>91</v>
      </c>
      <c r="B262" s="76">
        <v>2</v>
      </c>
      <c r="C262" s="45">
        <v>253</v>
      </c>
      <c r="D262" s="77">
        <v>0.25800000000000001</v>
      </c>
    </row>
    <row r="263" spans="1:4">
      <c r="A263" s="45">
        <v>100</v>
      </c>
      <c r="B263" s="76">
        <v>2</v>
      </c>
      <c r="C263" s="45">
        <v>253</v>
      </c>
      <c r="D263" s="77">
        <v>0.25800000000000001</v>
      </c>
    </row>
    <row r="264" spans="1:4">
      <c r="A264" s="45">
        <v>109</v>
      </c>
      <c r="B264" s="76">
        <v>2</v>
      </c>
      <c r="C264" s="45">
        <v>253</v>
      </c>
      <c r="D264" s="77">
        <v>0.25800000000000001</v>
      </c>
    </row>
    <row r="265" spans="1:4">
      <c r="A265" s="45">
        <v>129</v>
      </c>
      <c r="B265" s="76">
        <v>2</v>
      </c>
      <c r="C265" s="45">
        <v>253</v>
      </c>
      <c r="D265" s="77">
        <v>0.25800000000000001</v>
      </c>
    </row>
    <row r="266" spans="1:4">
      <c r="A266" s="45">
        <v>181</v>
      </c>
      <c r="B266" s="76">
        <v>2</v>
      </c>
      <c r="C266" s="45">
        <v>253</v>
      </c>
      <c r="D266" s="77">
        <v>0.25800000000000001</v>
      </c>
    </row>
    <row r="267" spans="1:4">
      <c r="A267" s="45">
        <v>220</v>
      </c>
      <c r="B267" s="76">
        <v>2</v>
      </c>
      <c r="C267" s="45">
        <v>253</v>
      </c>
      <c r="D267" s="77">
        <v>0.25800000000000001</v>
      </c>
    </row>
    <row r="268" spans="1:4">
      <c r="A268" s="45">
        <v>234</v>
      </c>
      <c r="B268" s="76">
        <v>2</v>
      </c>
      <c r="C268" s="45">
        <v>253</v>
      </c>
      <c r="D268" s="77">
        <v>0.25800000000000001</v>
      </c>
    </row>
    <row r="269" spans="1:4">
      <c r="A269" s="45">
        <v>238</v>
      </c>
      <c r="B269" s="76">
        <v>2</v>
      </c>
      <c r="C269" s="45">
        <v>253</v>
      </c>
      <c r="D269" s="77">
        <v>0.25800000000000001</v>
      </c>
    </row>
    <row r="270" spans="1:4">
      <c r="A270" s="45">
        <v>249</v>
      </c>
      <c r="B270" s="76">
        <v>2</v>
      </c>
      <c r="C270" s="45">
        <v>253</v>
      </c>
      <c r="D270" s="77">
        <v>0.25800000000000001</v>
      </c>
    </row>
    <row r="271" spans="1:4">
      <c r="A271" s="45">
        <v>260</v>
      </c>
      <c r="B271" s="76">
        <v>2</v>
      </c>
      <c r="C271" s="45">
        <v>253</v>
      </c>
      <c r="D271" s="77">
        <v>0.25800000000000001</v>
      </c>
    </row>
    <row r="272" spans="1:4">
      <c r="A272" s="45">
        <v>267</v>
      </c>
      <c r="B272" s="76">
        <v>2</v>
      </c>
      <c r="C272" s="45">
        <v>253</v>
      </c>
      <c r="D272" s="77">
        <v>0.25800000000000001</v>
      </c>
    </row>
    <row r="273" spans="1:4">
      <c r="A273" s="45">
        <v>318</v>
      </c>
      <c r="B273" s="76">
        <v>2</v>
      </c>
      <c r="C273" s="45">
        <v>253</v>
      </c>
      <c r="D273" s="77">
        <v>0.25800000000000001</v>
      </c>
    </row>
    <row r="274" spans="1:4">
      <c r="A274" s="45">
        <v>341</v>
      </c>
      <c r="B274" s="76">
        <v>2</v>
      </c>
      <c r="C274" s="45">
        <v>253</v>
      </c>
      <c r="D274" s="77">
        <v>0.25800000000000001</v>
      </c>
    </row>
    <row r="275" spans="1:4">
      <c r="A275" s="45">
        <v>353</v>
      </c>
      <c r="B275" s="76">
        <v>2</v>
      </c>
      <c r="C275" s="45">
        <v>253</v>
      </c>
      <c r="D275" s="77">
        <v>0.25800000000000001</v>
      </c>
    </row>
    <row r="276" spans="1:4">
      <c r="A276" s="45">
        <v>364</v>
      </c>
      <c r="B276" s="76">
        <v>2</v>
      </c>
      <c r="C276" s="45">
        <v>253</v>
      </c>
      <c r="D276" s="77">
        <v>0.25800000000000001</v>
      </c>
    </row>
    <row r="277" spans="1:4">
      <c r="A277" s="45">
        <v>368</v>
      </c>
      <c r="B277" s="76">
        <v>2</v>
      </c>
      <c r="C277" s="45">
        <v>253</v>
      </c>
      <c r="D277" s="77">
        <v>0.25800000000000001</v>
      </c>
    </row>
    <row r="278" spans="1:4">
      <c r="A278" s="45">
        <v>3</v>
      </c>
      <c r="B278" s="76">
        <v>1</v>
      </c>
      <c r="C278" s="45">
        <v>277</v>
      </c>
      <c r="D278" s="77">
        <v>0</v>
      </c>
    </row>
    <row r="279" spans="1:4">
      <c r="A279" s="45">
        <v>17</v>
      </c>
      <c r="B279" s="76">
        <v>1</v>
      </c>
      <c r="C279" s="45">
        <v>277</v>
      </c>
      <c r="D279" s="77">
        <v>0</v>
      </c>
    </row>
    <row r="280" spans="1:4">
      <c r="A280" s="45">
        <v>20</v>
      </c>
      <c r="B280" s="76">
        <v>1</v>
      </c>
      <c r="C280" s="45">
        <v>277</v>
      </c>
      <c r="D280" s="77">
        <v>0</v>
      </c>
    </row>
    <row r="281" spans="1:4">
      <c r="A281" s="45">
        <v>23</v>
      </c>
      <c r="B281" s="76">
        <v>1</v>
      </c>
      <c r="C281" s="45">
        <v>277</v>
      </c>
      <c r="D281" s="77">
        <v>0</v>
      </c>
    </row>
    <row r="282" spans="1:4">
      <c r="A282" s="45">
        <v>26</v>
      </c>
      <c r="B282" s="76">
        <v>1</v>
      </c>
      <c r="C282" s="45">
        <v>277</v>
      </c>
      <c r="D282" s="77">
        <v>0</v>
      </c>
    </row>
    <row r="283" spans="1:4">
      <c r="A283" s="45">
        <v>38</v>
      </c>
      <c r="B283" s="76">
        <v>1</v>
      </c>
      <c r="C283" s="45">
        <v>277</v>
      </c>
      <c r="D283" s="77">
        <v>0</v>
      </c>
    </row>
    <row r="284" spans="1:4">
      <c r="A284" s="45">
        <v>40</v>
      </c>
      <c r="B284" s="76">
        <v>1</v>
      </c>
      <c r="C284" s="45">
        <v>277</v>
      </c>
      <c r="D284" s="77">
        <v>0</v>
      </c>
    </row>
    <row r="285" spans="1:4">
      <c r="A285" s="45">
        <v>42</v>
      </c>
      <c r="B285" s="76">
        <v>1</v>
      </c>
      <c r="C285" s="45">
        <v>277</v>
      </c>
      <c r="D285" s="77">
        <v>0</v>
      </c>
    </row>
    <row r="286" spans="1:4">
      <c r="A286" s="45">
        <v>46</v>
      </c>
      <c r="B286" s="76">
        <v>1</v>
      </c>
      <c r="C286" s="45">
        <v>277</v>
      </c>
      <c r="D286" s="77">
        <v>0</v>
      </c>
    </row>
    <row r="287" spans="1:4">
      <c r="A287" s="45">
        <v>49</v>
      </c>
      <c r="B287" s="76">
        <v>1</v>
      </c>
      <c r="C287" s="45">
        <v>277</v>
      </c>
      <c r="D287" s="77">
        <v>0</v>
      </c>
    </row>
    <row r="288" spans="1:4">
      <c r="A288" s="45">
        <v>50</v>
      </c>
      <c r="B288" s="76">
        <v>1</v>
      </c>
      <c r="C288" s="45">
        <v>277</v>
      </c>
      <c r="D288" s="77">
        <v>0</v>
      </c>
    </row>
    <row r="289" spans="1:4">
      <c r="A289" s="45">
        <v>59</v>
      </c>
      <c r="B289" s="76">
        <v>1</v>
      </c>
      <c r="C289" s="45">
        <v>277</v>
      </c>
      <c r="D289" s="77">
        <v>0</v>
      </c>
    </row>
    <row r="290" spans="1:4">
      <c r="A290" s="45">
        <v>64</v>
      </c>
      <c r="B290" s="76">
        <v>1</v>
      </c>
      <c r="C290" s="45">
        <v>277</v>
      </c>
      <c r="D290" s="77">
        <v>0</v>
      </c>
    </row>
    <row r="291" spans="1:4">
      <c r="A291" s="45">
        <v>66</v>
      </c>
      <c r="B291" s="76">
        <v>1</v>
      </c>
      <c r="C291" s="45">
        <v>277</v>
      </c>
      <c r="D291" s="77">
        <v>0</v>
      </c>
    </row>
    <row r="292" spans="1:4">
      <c r="A292" s="45">
        <v>68</v>
      </c>
      <c r="B292" s="76">
        <v>1</v>
      </c>
      <c r="C292" s="45">
        <v>277</v>
      </c>
      <c r="D292" s="77">
        <v>0</v>
      </c>
    </row>
    <row r="293" spans="1:4">
      <c r="A293" s="45">
        <v>74</v>
      </c>
      <c r="B293" s="76">
        <v>1</v>
      </c>
      <c r="C293" s="45">
        <v>277</v>
      </c>
      <c r="D293" s="77">
        <v>0</v>
      </c>
    </row>
    <row r="294" spans="1:4">
      <c r="A294" s="45">
        <v>75</v>
      </c>
      <c r="B294" s="76">
        <v>1</v>
      </c>
      <c r="C294" s="45">
        <v>277</v>
      </c>
      <c r="D294" s="77">
        <v>0</v>
      </c>
    </row>
    <row r="295" spans="1:4">
      <c r="A295" s="45">
        <v>79</v>
      </c>
      <c r="B295" s="76">
        <v>1</v>
      </c>
      <c r="C295" s="45">
        <v>277</v>
      </c>
      <c r="D295" s="77">
        <v>0</v>
      </c>
    </row>
    <row r="296" spans="1:4">
      <c r="A296" s="45">
        <v>80</v>
      </c>
      <c r="B296" s="76">
        <v>1</v>
      </c>
      <c r="C296" s="45">
        <v>277</v>
      </c>
      <c r="D296" s="77">
        <v>0</v>
      </c>
    </row>
    <row r="297" spans="1:4">
      <c r="A297" s="45">
        <v>82</v>
      </c>
      <c r="B297" s="76">
        <v>1</v>
      </c>
      <c r="C297" s="45">
        <v>277</v>
      </c>
      <c r="D297" s="77">
        <v>0</v>
      </c>
    </row>
    <row r="298" spans="1:4">
      <c r="A298" s="45">
        <v>87</v>
      </c>
      <c r="B298" s="76">
        <v>1</v>
      </c>
      <c r="C298" s="45">
        <v>277</v>
      </c>
      <c r="D298" s="77">
        <v>0</v>
      </c>
    </row>
    <row r="299" spans="1:4">
      <c r="A299" s="45">
        <v>88</v>
      </c>
      <c r="B299" s="76">
        <v>1</v>
      </c>
      <c r="C299" s="45">
        <v>277</v>
      </c>
      <c r="D299" s="77">
        <v>0</v>
      </c>
    </row>
    <row r="300" spans="1:4">
      <c r="A300" s="45">
        <v>90</v>
      </c>
      <c r="B300" s="76">
        <v>1</v>
      </c>
      <c r="C300" s="45">
        <v>277</v>
      </c>
      <c r="D300" s="77">
        <v>0</v>
      </c>
    </row>
    <row r="301" spans="1:4">
      <c r="A301" s="45">
        <v>92</v>
      </c>
      <c r="B301" s="76">
        <v>1</v>
      </c>
      <c r="C301" s="45">
        <v>277</v>
      </c>
      <c r="D301" s="77">
        <v>0</v>
      </c>
    </row>
    <row r="302" spans="1:4">
      <c r="A302" s="45">
        <v>97</v>
      </c>
      <c r="B302" s="76">
        <v>1</v>
      </c>
      <c r="C302" s="45">
        <v>277</v>
      </c>
      <c r="D302" s="77">
        <v>0</v>
      </c>
    </row>
    <row r="303" spans="1:4">
      <c r="A303" s="45">
        <v>106</v>
      </c>
      <c r="B303" s="76">
        <v>1</v>
      </c>
      <c r="C303" s="45">
        <v>277</v>
      </c>
      <c r="D303" s="77">
        <v>0</v>
      </c>
    </row>
    <row r="304" spans="1:4">
      <c r="A304" s="45">
        <v>107</v>
      </c>
      <c r="B304" s="76">
        <v>1</v>
      </c>
      <c r="C304" s="45">
        <v>277</v>
      </c>
      <c r="D304" s="77">
        <v>0</v>
      </c>
    </row>
    <row r="305" spans="1:4">
      <c r="A305" s="45">
        <v>113</v>
      </c>
      <c r="B305" s="76">
        <v>1</v>
      </c>
      <c r="C305" s="45">
        <v>277</v>
      </c>
      <c r="D305" s="77">
        <v>0</v>
      </c>
    </row>
    <row r="306" spans="1:4">
      <c r="A306" s="45">
        <v>116</v>
      </c>
      <c r="B306" s="76">
        <v>1</v>
      </c>
      <c r="C306" s="45">
        <v>277</v>
      </c>
      <c r="D306" s="77">
        <v>0</v>
      </c>
    </row>
    <row r="307" spans="1:4">
      <c r="A307" s="45">
        <v>117</v>
      </c>
      <c r="B307" s="76">
        <v>1</v>
      </c>
      <c r="C307" s="45">
        <v>277</v>
      </c>
      <c r="D307" s="77">
        <v>0</v>
      </c>
    </row>
    <row r="308" spans="1:4">
      <c r="A308" s="45">
        <v>118</v>
      </c>
      <c r="B308" s="76">
        <v>1</v>
      </c>
      <c r="C308" s="45">
        <v>277</v>
      </c>
      <c r="D308" s="77">
        <v>0</v>
      </c>
    </row>
    <row r="309" spans="1:4">
      <c r="A309" s="45">
        <v>125</v>
      </c>
      <c r="B309" s="76">
        <v>1</v>
      </c>
      <c r="C309" s="45">
        <v>277</v>
      </c>
      <c r="D309" s="77">
        <v>0</v>
      </c>
    </row>
    <row r="310" spans="1:4">
      <c r="A310" s="45">
        <v>131</v>
      </c>
      <c r="B310" s="76">
        <v>1</v>
      </c>
      <c r="C310" s="45">
        <v>277</v>
      </c>
      <c r="D310" s="77">
        <v>0</v>
      </c>
    </row>
    <row r="311" spans="1:4">
      <c r="A311" s="45">
        <v>137</v>
      </c>
      <c r="B311" s="76">
        <v>1</v>
      </c>
      <c r="C311" s="45">
        <v>277</v>
      </c>
      <c r="D311" s="77">
        <v>0</v>
      </c>
    </row>
    <row r="312" spans="1:4">
      <c r="A312" s="45">
        <v>140</v>
      </c>
      <c r="B312" s="76">
        <v>1</v>
      </c>
      <c r="C312" s="45">
        <v>277</v>
      </c>
      <c r="D312" s="77">
        <v>0</v>
      </c>
    </row>
    <row r="313" spans="1:4">
      <c r="A313" s="45">
        <v>144</v>
      </c>
      <c r="B313" s="76">
        <v>1</v>
      </c>
      <c r="C313" s="45">
        <v>277</v>
      </c>
      <c r="D313" s="77">
        <v>0</v>
      </c>
    </row>
    <row r="314" spans="1:4">
      <c r="A314" s="45">
        <v>145</v>
      </c>
      <c r="B314" s="76">
        <v>1</v>
      </c>
      <c r="C314" s="45">
        <v>277</v>
      </c>
      <c r="D314" s="77">
        <v>0</v>
      </c>
    </row>
    <row r="315" spans="1:4">
      <c r="A315" s="45">
        <v>152</v>
      </c>
      <c r="B315" s="76">
        <v>1</v>
      </c>
      <c r="C315" s="45">
        <v>277</v>
      </c>
      <c r="D315" s="77">
        <v>0</v>
      </c>
    </row>
    <row r="316" spans="1:4">
      <c r="A316" s="45">
        <v>156</v>
      </c>
      <c r="B316" s="76">
        <v>1</v>
      </c>
      <c r="C316" s="45">
        <v>277</v>
      </c>
      <c r="D316" s="77">
        <v>0</v>
      </c>
    </row>
    <row r="317" spans="1:4">
      <c r="A317" s="45">
        <v>158</v>
      </c>
      <c r="B317" s="76">
        <v>1</v>
      </c>
      <c r="C317" s="45">
        <v>277</v>
      </c>
      <c r="D317" s="77">
        <v>0</v>
      </c>
    </row>
    <row r="318" spans="1:4">
      <c r="A318" s="45">
        <v>159</v>
      </c>
      <c r="B318" s="76">
        <v>1</v>
      </c>
      <c r="C318" s="45">
        <v>277</v>
      </c>
      <c r="D318" s="77">
        <v>0</v>
      </c>
    </row>
    <row r="319" spans="1:4">
      <c r="A319" s="45">
        <v>163</v>
      </c>
      <c r="B319" s="76">
        <v>1</v>
      </c>
      <c r="C319" s="45">
        <v>277</v>
      </c>
      <c r="D319" s="77">
        <v>0</v>
      </c>
    </row>
    <row r="320" spans="1:4">
      <c r="A320" s="45">
        <v>172</v>
      </c>
      <c r="B320" s="76">
        <v>1</v>
      </c>
      <c r="C320" s="45">
        <v>277</v>
      </c>
      <c r="D320" s="77">
        <v>0</v>
      </c>
    </row>
    <row r="321" spans="1:4">
      <c r="A321" s="45">
        <v>176</v>
      </c>
      <c r="B321" s="76">
        <v>1</v>
      </c>
      <c r="C321" s="45">
        <v>277</v>
      </c>
      <c r="D321" s="77">
        <v>0</v>
      </c>
    </row>
    <row r="322" spans="1:4">
      <c r="A322" s="45">
        <v>179</v>
      </c>
      <c r="B322" s="76">
        <v>1</v>
      </c>
      <c r="C322" s="45">
        <v>277</v>
      </c>
      <c r="D322" s="77">
        <v>0</v>
      </c>
    </row>
    <row r="323" spans="1:4">
      <c r="A323" s="45">
        <v>182</v>
      </c>
      <c r="B323" s="76">
        <v>1</v>
      </c>
      <c r="C323" s="45">
        <v>277</v>
      </c>
      <c r="D323" s="77">
        <v>0</v>
      </c>
    </row>
    <row r="324" spans="1:4">
      <c r="A324" s="45">
        <v>188</v>
      </c>
      <c r="B324" s="76">
        <v>1</v>
      </c>
      <c r="C324" s="45">
        <v>277</v>
      </c>
      <c r="D324" s="77">
        <v>0</v>
      </c>
    </row>
    <row r="325" spans="1:4">
      <c r="A325" s="45">
        <v>193</v>
      </c>
      <c r="B325" s="76">
        <v>1</v>
      </c>
      <c r="C325" s="45">
        <v>277</v>
      </c>
      <c r="D325" s="77">
        <v>0</v>
      </c>
    </row>
    <row r="326" spans="1:4">
      <c r="A326" s="45">
        <v>194</v>
      </c>
      <c r="B326" s="76">
        <v>1</v>
      </c>
      <c r="C326" s="45">
        <v>277</v>
      </c>
      <c r="D326" s="77">
        <v>0</v>
      </c>
    </row>
    <row r="327" spans="1:4">
      <c r="A327" s="45">
        <v>196</v>
      </c>
      <c r="B327" s="76">
        <v>1</v>
      </c>
      <c r="C327" s="45">
        <v>277</v>
      </c>
      <c r="D327" s="77">
        <v>0</v>
      </c>
    </row>
    <row r="328" spans="1:4">
      <c r="A328" s="45">
        <v>198</v>
      </c>
      <c r="B328" s="76">
        <v>1</v>
      </c>
      <c r="C328" s="45">
        <v>277</v>
      </c>
      <c r="D328" s="77">
        <v>0</v>
      </c>
    </row>
    <row r="329" spans="1:4">
      <c r="A329" s="45">
        <v>203</v>
      </c>
      <c r="B329" s="76">
        <v>1</v>
      </c>
      <c r="C329" s="45">
        <v>277</v>
      </c>
      <c r="D329" s="77">
        <v>0</v>
      </c>
    </row>
    <row r="330" spans="1:4">
      <c r="A330" s="45">
        <v>205</v>
      </c>
      <c r="B330" s="76">
        <v>1</v>
      </c>
      <c r="C330" s="45">
        <v>277</v>
      </c>
      <c r="D330" s="77">
        <v>0</v>
      </c>
    </row>
    <row r="331" spans="1:4">
      <c r="A331" s="45">
        <v>206</v>
      </c>
      <c r="B331" s="76">
        <v>1</v>
      </c>
      <c r="C331" s="45">
        <v>277</v>
      </c>
      <c r="D331" s="77">
        <v>0</v>
      </c>
    </row>
    <row r="332" spans="1:4">
      <c r="A332" s="45">
        <v>207</v>
      </c>
      <c r="B332" s="76">
        <v>1</v>
      </c>
      <c r="C332" s="45">
        <v>277</v>
      </c>
      <c r="D332" s="77">
        <v>0</v>
      </c>
    </row>
    <row r="333" spans="1:4">
      <c r="A333" s="45">
        <v>208</v>
      </c>
      <c r="B333" s="76">
        <v>1</v>
      </c>
      <c r="C333" s="45">
        <v>277</v>
      </c>
      <c r="D333" s="77">
        <v>0</v>
      </c>
    </row>
    <row r="334" spans="1:4">
      <c r="A334" s="45">
        <v>210</v>
      </c>
      <c r="B334" s="76">
        <v>1</v>
      </c>
      <c r="C334" s="45">
        <v>277</v>
      </c>
      <c r="D334" s="77">
        <v>0</v>
      </c>
    </row>
    <row r="335" spans="1:4">
      <c r="A335" s="45">
        <v>212</v>
      </c>
      <c r="B335" s="76">
        <v>1</v>
      </c>
      <c r="C335" s="45">
        <v>277</v>
      </c>
      <c r="D335" s="77">
        <v>0</v>
      </c>
    </row>
    <row r="336" spans="1:4">
      <c r="A336" s="45">
        <v>213</v>
      </c>
      <c r="B336" s="76">
        <v>1</v>
      </c>
      <c r="C336" s="45">
        <v>277</v>
      </c>
      <c r="D336" s="77">
        <v>0</v>
      </c>
    </row>
    <row r="337" spans="1:4">
      <c r="A337" s="45">
        <v>214</v>
      </c>
      <c r="B337" s="76">
        <v>1</v>
      </c>
      <c r="C337" s="45">
        <v>277</v>
      </c>
      <c r="D337" s="77">
        <v>0</v>
      </c>
    </row>
    <row r="338" spans="1:4">
      <c r="A338" s="45">
        <v>217</v>
      </c>
      <c r="B338" s="76">
        <v>1</v>
      </c>
      <c r="C338" s="45">
        <v>277</v>
      </c>
      <c r="D338" s="77">
        <v>0</v>
      </c>
    </row>
    <row r="339" spans="1:4">
      <c r="A339" s="45">
        <v>229</v>
      </c>
      <c r="B339" s="76">
        <v>1</v>
      </c>
      <c r="C339" s="45">
        <v>277</v>
      </c>
      <c r="D339" s="77">
        <v>0</v>
      </c>
    </row>
    <row r="340" spans="1:4">
      <c r="A340" s="45">
        <v>232</v>
      </c>
      <c r="B340" s="76">
        <v>1</v>
      </c>
      <c r="C340" s="45">
        <v>277</v>
      </c>
      <c r="D340" s="77">
        <v>0</v>
      </c>
    </row>
    <row r="341" spans="1:4">
      <c r="A341" s="45">
        <v>242</v>
      </c>
      <c r="B341" s="76">
        <v>1</v>
      </c>
      <c r="C341" s="45">
        <v>277</v>
      </c>
      <c r="D341" s="77">
        <v>0</v>
      </c>
    </row>
    <row r="342" spans="1:4">
      <c r="A342" s="45">
        <v>246</v>
      </c>
      <c r="B342" s="76">
        <v>1</v>
      </c>
      <c r="C342" s="45">
        <v>277</v>
      </c>
      <c r="D342" s="77">
        <v>0</v>
      </c>
    </row>
    <row r="343" spans="1:4">
      <c r="A343" s="45">
        <v>248</v>
      </c>
      <c r="B343" s="76">
        <v>1</v>
      </c>
      <c r="C343" s="45">
        <v>277</v>
      </c>
      <c r="D343" s="77">
        <v>0</v>
      </c>
    </row>
    <row r="344" spans="1:4">
      <c r="A344" s="45">
        <v>252</v>
      </c>
      <c r="B344" s="76">
        <v>1</v>
      </c>
      <c r="C344" s="45">
        <v>277</v>
      </c>
      <c r="D344" s="77">
        <v>0</v>
      </c>
    </row>
    <row r="345" spans="1:4">
      <c r="A345" s="45">
        <v>261</v>
      </c>
      <c r="B345" s="76">
        <v>1</v>
      </c>
      <c r="C345" s="45">
        <v>277</v>
      </c>
      <c r="D345" s="77">
        <v>0</v>
      </c>
    </row>
    <row r="346" spans="1:4">
      <c r="A346" s="45">
        <v>265</v>
      </c>
      <c r="B346" s="76">
        <v>1</v>
      </c>
      <c r="C346" s="45">
        <v>277</v>
      </c>
      <c r="D346" s="77">
        <v>0</v>
      </c>
    </row>
    <row r="347" spans="1:4">
      <c r="A347" s="45">
        <v>270</v>
      </c>
      <c r="B347" s="76">
        <v>1</v>
      </c>
      <c r="C347" s="45">
        <v>277</v>
      </c>
      <c r="D347" s="77">
        <v>0</v>
      </c>
    </row>
    <row r="348" spans="1:4">
      <c r="A348" s="45">
        <v>275</v>
      </c>
      <c r="B348" s="76">
        <v>1</v>
      </c>
      <c r="C348" s="45">
        <v>277</v>
      </c>
      <c r="D348" s="77">
        <v>0</v>
      </c>
    </row>
    <row r="349" spans="1:4">
      <c r="A349" s="45">
        <v>279</v>
      </c>
      <c r="B349" s="76">
        <v>1</v>
      </c>
      <c r="C349" s="45">
        <v>277</v>
      </c>
      <c r="D349" s="77">
        <v>0</v>
      </c>
    </row>
    <row r="350" spans="1:4">
      <c r="A350" s="45">
        <v>280</v>
      </c>
      <c r="B350" s="76">
        <v>1</v>
      </c>
      <c r="C350" s="45">
        <v>277</v>
      </c>
      <c r="D350" s="77">
        <v>0</v>
      </c>
    </row>
    <row r="351" spans="1:4">
      <c r="A351" s="45">
        <v>281</v>
      </c>
      <c r="B351" s="76">
        <v>1</v>
      </c>
      <c r="C351" s="45">
        <v>277</v>
      </c>
      <c r="D351" s="77">
        <v>0</v>
      </c>
    </row>
    <row r="352" spans="1:4">
      <c r="A352" s="45">
        <v>283</v>
      </c>
      <c r="B352" s="76">
        <v>1</v>
      </c>
      <c r="C352" s="45">
        <v>277</v>
      </c>
      <c r="D352" s="77">
        <v>0</v>
      </c>
    </row>
    <row r="353" spans="1:4">
      <c r="A353" s="45">
        <v>293</v>
      </c>
      <c r="B353" s="76">
        <v>1</v>
      </c>
      <c r="C353" s="45">
        <v>277</v>
      </c>
      <c r="D353" s="77">
        <v>0</v>
      </c>
    </row>
    <row r="354" spans="1:4">
      <c r="A354" s="45">
        <v>294</v>
      </c>
      <c r="B354" s="76">
        <v>1</v>
      </c>
      <c r="C354" s="45">
        <v>277</v>
      </c>
      <c r="D354" s="77">
        <v>0</v>
      </c>
    </row>
    <row r="355" spans="1:4">
      <c r="A355" s="45">
        <v>297</v>
      </c>
      <c r="B355" s="76">
        <v>1</v>
      </c>
      <c r="C355" s="45">
        <v>277</v>
      </c>
      <c r="D355" s="77">
        <v>0</v>
      </c>
    </row>
    <row r="356" spans="1:4">
      <c r="A356" s="45">
        <v>299</v>
      </c>
      <c r="B356" s="76">
        <v>1</v>
      </c>
      <c r="C356" s="45">
        <v>277</v>
      </c>
      <c r="D356" s="77">
        <v>0</v>
      </c>
    </row>
    <row r="357" spans="1:4">
      <c r="A357" s="45">
        <v>301</v>
      </c>
      <c r="B357" s="76">
        <v>1</v>
      </c>
      <c r="C357" s="45">
        <v>277</v>
      </c>
      <c r="D357" s="77">
        <v>0</v>
      </c>
    </row>
    <row r="358" spans="1:4">
      <c r="A358" s="45">
        <v>307</v>
      </c>
      <c r="B358" s="76">
        <v>1</v>
      </c>
      <c r="C358" s="45">
        <v>277</v>
      </c>
      <c r="D358" s="77">
        <v>0</v>
      </c>
    </row>
    <row r="359" spans="1:4">
      <c r="A359" s="45">
        <v>311</v>
      </c>
      <c r="B359" s="76">
        <v>1</v>
      </c>
      <c r="C359" s="45">
        <v>277</v>
      </c>
      <c r="D359" s="77">
        <v>0</v>
      </c>
    </row>
    <row r="360" spans="1:4">
      <c r="A360" s="45">
        <v>313</v>
      </c>
      <c r="B360" s="76">
        <v>1</v>
      </c>
      <c r="C360" s="45">
        <v>277</v>
      </c>
      <c r="D360" s="77">
        <v>0</v>
      </c>
    </row>
    <row r="361" spans="1:4">
      <c r="A361" s="45">
        <v>314</v>
      </c>
      <c r="B361" s="76">
        <v>1</v>
      </c>
      <c r="C361" s="45">
        <v>277</v>
      </c>
      <c r="D361" s="77">
        <v>0</v>
      </c>
    </row>
    <row r="362" spans="1:4">
      <c r="A362" s="45">
        <v>330</v>
      </c>
      <c r="B362" s="76">
        <v>1</v>
      </c>
      <c r="C362" s="45">
        <v>277</v>
      </c>
      <c r="D362" s="77">
        <v>0</v>
      </c>
    </row>
    <row r="363" spans="1:4">
      <c r="A363" s="45">
        <v>336</v>
      </c>
      <c r="B363" s="76">
        <v>1</v>
      </c>
      <c r="C363" s="45">
        <v>277</v>
      </c>
      <c r="D363" s="77">
        <v>0</v>
      </c>
    </row>
    <row r="364" spans="1:4">
      <c r="A364" s="45">
        <v>342</v>
      </c>
      <c r="B364" s="76">
        <v>1</v>
      </c>
      <c r="C364" s="45">
        <v>277</v>
      </c>
      <c r="D364" s="77">
        <v>0</v>
      </c>
    </row>
    <row r="365" spans="1:4">
      <c r="A365" s="45">
        <v>346</v>
      </c>
      <c r="B365" s="76">
        <v>1</v>
      </c>
      <c r="C365" s="45">
        <v>277</v>
      </c>
      <c r="D365" s="77">
        <v>0</v>
      </c>
    </row>
    <row r="366" spans="1:4">
      <c r="A366" s="45">
        <v>347</v>
      </c>
      <c r="B366" s="76">
        <v>1</v>
      </c>
      <c r="C366" s="45">
        <v>277</v>
      </c>
      <c r="D366" s="77">
        <v>0</v>
      </c>
    </row>
    <row r="367" spans="1:4">
      <c r="A367" s="45">
        <v>348</v>
      </c>
      <c r="B367" s="76">
        <v>1</v>
      </c>
      <c r="C367" s="45">
        <v>277</v>
      </c>
      <c r="D367" s="77">
        <v>0</v>
      </c>
    </row>
    <row r="368" spans="1:4">
      <c r="A368" s="45">
        <v>349</v>
      </c>
      <c r="B368" s="76">
        <v>1</v>
      </c>
      <c r="C368" s="45">
        <v>277</v>
      </c>
      <c r="D368" s="77">
        <v>0</v>
      </c>
    </row>
    <row r="369" spans="1:4">
      <c r="A369" s="45">
        <v>350</v>
      </c>
      <c r="B369" s="76">
        <v>1</v>
      </c>
      <c r="C369" s="45">
        <v>277</v>
      </c>
      <c r="D369" s="77">
        <v>0</v>
      </c>
    </row>
    <row r="370" spans="1:4">
      <c r="A370" s="45">
        <v>357</v>
      </c>
      <c r="B370" s="76">
        <v>1</v>
      </c>
      <c r="C370" s="45">
        <v>277</v>
      </c>
      <c r="D370" s="77">
        <v>0</v>
      </c>
    </row>
    <row r="371" spans="1:4">
      <c r="A371" s="45">
        <v>358</v>
      </c>
      <c r="B371" s="76">
        <v>1</v>
      </c>
      <c r="C371" s="45">
        <v>277</v>
      </c>
      <c r="D371" s="77">
        <v>0</v>
      </c>
    </row>
    <row r="372" spans="1:4">
      <c r="A372" s="45">
        <v>360</v>
      </c>
      <c r="B372" s="76">
        <v>1</v>
      </c>
      <c r="C372" s="45">
        <v>277</v>
      </c>
      <c r="D372" s="77">
        <v>0</v>
      </c>
    </row>
    <row r="373" spans="1:4" ht="15.75" thickBot="1">
      <c r="A373" s="74">
        <v>362</v>
      </c>
      <c r="B373" s="78">
        <v>1</v>
      </c>
      <c r="C373" s="74">
        <v>277</v>
      </c>
      <c r="D373" s="79">
        <v>0</v>
      </c>
    </row>
  </sheetData>
  <sortState ref="A2:D373">
    <sortCondition ref="C3"/>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373"/>
  <sheetViews>
    <sheetView topLeftCell="A47" workbookViewId="0">
      <selection activeCell="L64" sqref="L64"/>
    </sheetView>
  </sheetViews>
  <sheetFormatPr defaultRowHeight="15"/>
  <sheetData>
    <row r="1" spans="1:4">
      <c r="A1" s="75" t="s">
        <v>131</v>
      </c>
      <c r="B1" s="75" t="s">
        <v>117</v>
      </c>
      <c r="C1" s="75" t="s">
        <v>132</v>
      </c>
      <c r="D1" s="75" t="s">
        <v>133</v>
      </c>
    </row>
    <row r="2" spans="1:4">
      <c r="A2" s="45">
        <v>7</v>
      </c>
      <c r="B2" s="76">
        <v>2</v>
      </c>
      <c r="C2" s="45">
        <v>1</v>
      </c>
      <c r="D2" s="77">
        <v>0.80800000000000005</v>
      </c>
    </row>
    <row r="3" spans="1:4">
      <c r="A3" s="45">
        <v>10</v>
      </c>
      <c r="B3" s="76">
        <v>2</v>
      </c>
      <c r="C3" s="45">
        <v>1</v>
      </c>
      <c r="D3" s="77">
        <v>0.80800000000000005</v>
      </c>
    </row>
    <row r="4" spans="1:4">
      <c r="A4" s="45">
        <v>11</v>
      </c>
      <c r="B4" s="76">
        <v>2</v>
      </c>
      <c r="C4" s="45">
        <v>1</v>
      </c>
      <c r="D4" s="77">
        <v>0.80800000000000005</v>
      </c>
    </row>
    <row r="5" spans="1:4">
      <c r="A5" s="45">
        <v>17</v>
      </c>
      <c r="B5" s="76">
        <v>2</v>
      </c>
      <c r="C5" s="45">
        <v>1</v>
      </c>
      <c r="D5" s="77">
        <v>0.80800000000000005</v>
      </c>
    </row>
    <row r="6" spans="1:4">
      <c r="A6" s="45">
        <v>21</v>
      </c>
      <c r="B6" s="76">
        <v>2</v>
      </c>
      <c r="C6" s="45">
        <v>1</v>
      </c>
      <c r="D6" s="77">
        <v>0.80800000000000005</v>
      </c>
    </row>
    <row r="7" spans="1:4">
      <c r="A7" s="45">
        <v>25</v>
      </c>
      <c r="B7" s="76">
        <v>2</v>
      </c>
      <c r="C7" s="45">
        <v>1</v>
      </c>
      <c r="D7" s="77">
        <v>0.80800000000000005</v>
      </c>
    </row>
    <row r="8" spans="1:4">
      <c r="A8" s="45">
        <v>29</v>
      </c>
      <c r="B8" s="76">
        <v>2</v>
      </c>
      <c r="C8" s="45">
        <v>1</v>
      </c>
      <c r="D8" s="77">
        <v>0.80800000000000005</v>
      </c>
    </row>
    <row r="9" spans="1:4">
      <c r="A9" s="45">
        <v>33</v>
      </c>
      <c r="B9" s="76">
        <v>2</v>
      </c>
      <c r="C9" s="45">
        <v>1</v>
      </c>
      <c r="D9" s="77">
        <v>0.80800000000000005</v>
      </c>
    </row>
    <row r="10" spans="1:4">
      <c r="A10" s="45">
        <v>38</v>
      </c>
      <c r="B10" s="76">
        <v>2</v>
      </c>
      <c r="C10" s="45">
        <v>1</v>
      </c>
      <c r="D10" s="77">
        <v>0.80800000000000005</v>
      </c>
    </row>
    <row r="11" spans="1:4">
      <c r="A11" s="45">
        <v>49</v>
      </c>
      <c r="B11" s="76">
        <v>2</v>
      </c>
      <c r="C11" s="45">
        <v>1</v>
      </c>
      <c r="D11" s="77">
        <v>0.80800000000000005</v>
      </c>
    </row>
    <row r="12" spans="1:4">
      <c r="A12" s="45">
        <v>53</v>
      </c>
      <c r="B12" s="76">
        <v>2</v>
      </c>
      <c r="C12" s="45">
        <v>1</v>
      </c>
      <c r="D12" s="77">
        <v>0.80800000000000005</v>
      </c>
    </row>
    <row r="13" spans="1:4">
      <c r="A13" s="45">
        <v>55</v>
      </c>
      <c r="B13" s="76">
        <v>2</v>
      </c>
      <c r="C13" s="45">
        <v>1</v>
      </c>
      <c r="D13" s="77">
        <v>0.80800000000000005</v>
      </c>
    </row>
    <row r="14" spans="1:4">
      <c r="A14" s="45">
        <v>60</v>
      </c>
      <c r="B14" s="76">
        <v>2</v>
      </c>
      <c r="C14" s="45">
        <v>1</v>
      </c>
      <c r="D14" s="77">
        <v>0.80800000000000005</v>
      </c>
    </row>
    <row r="15" spans="1:4">
      <c r="A15" s="45">
        <v>78</v>
      </c>
      <c r="B15" s="76">
        <v>2</v>
      </c>
      <c r="C15" s="45">
        <v>1</v>
      </c>
      <c r="D15" s="77">
        <v>0.80800000000000005</v>
      </c>
    </row>
    <row r="16" spans="1:4">
      <c r="A16" s="45">
        <v>90</v>
      </c>
      <c r="B16" s="76">
        <v>2</v>
      </c>
      <c r="C16" s="45">
        <v>1</v>
      </c>
      <c r="D16" s="77">
        <v>0.80800000000000005</v>
      </c>
    </row>
    <row r="17" spans="1:4">
      <c r="A17" s="45">
        <v>98</v>
      </c>
      <c r="B17" s="76">
        <v>2</v>
      </c>
      <c r="C17" s="45">
        <v>1</v>
      </c>
      <c r="D17" s="77">
        <v>0.80800000000000005</v>
      </c>
    </row>
    <row r="18" spans="1:4">
      <c r="A18" s="45">
        <v>106</v>
      </c>
      <c r="B18" s="76">
        <v>2</v>
      </c>
      <c r="C18" s="45">
        <v>1</v>
      </c>
      <c r="D18" s="77">
        <v>0.80800000000000005</v>
      </c>
    </row>
    <row r="19" spans="1:4">
      <c r="A19" s="45">
        <v>108</v>
      </c>
      <c r="B19" s="76">
        <v>2</v>
      </c>
      <c r="C19" s="45">
        <v>1</v>
      </c>
      <c r="D19" s="77">
        <v>0.80800000000000005</v>
      </c>
    </row>
    <row r="20" spans="1:4">
      <c r="A20" s="45">
        <v>110</v>
      </c>
      <c r="B20" s="76">
        <v>2</v>
      </c>
      <c r="C20" s="45">
        <v>1</v>
      </c>
      <c r="D20" s="77">
        <v>0.80800000000000005</v>
      </c>
    </row>
    <row r="21" spans="1:4">
      <c r="A21" s="45">
        <v>114</v>
      </c>
      <c r="B21" s="76">
        <v>2</v>
      </c>
      <c r="C21" s="45">
        <v>1</v>
      </c>
      <c r="D21" s="77">
        <v>0.80800000000000005</v>
      </c>
    </row>
    <row r="22" spans="1:4">
      <c r="A22" s="45">
        <v>115</v>
      </c>
      <c r="B22" s="76">
        <v>2</v>
      </c>
      <c r="C22" s="45">
        <v>1</v>
      </c>
      <c r="D22" s="77">
        <v>0.80800000000000005</v>
      </c>
    </row>
    <row r="23" spans="1:4">
      <c r="A23" s="45">
        <v>120</v>
      </c>
      <c r="B23" s="76">
        <v>2</v>
      </c>
      <c r="C23" s="45">
        <v>1</v>
      </c>
      <c r="D23" s="77">
        <v>0.80800000000000005</v>
      </c>
    </row>
    <row r="24" spans="1:4">
      <c r="A24" s="45">
        <v>122</v>
      </c>
      <c r="B24" s="76">
        <v>2</v>
      </c>
      <c r="C24" s="45">
        <v>1</v>
      </c>
      <c r="D24" s="77">
        <v>0.80800000000000005</v>
      </c>
    </row>
    <row r="25" spans="1:4">
      <c r="A25" s="45">
        <v>126</v>
      </c>
      <c r="B25" s="76">
        <v>2</v>
      </c>
      <c r="C25" s="45">
        <v>1</v>
      </c>
      <c r="D25" s="77">
        <v>0.80800000000000005</v>
      </c>
    </row>
    <row r="26" spans="1:4">
      <c r="A26" s="45">
        <v>129</v>
      </c>
      <c r="B26" s="76">
        <v>2</v>
      </c>
      <c r="C26" s="45">
        <v>1</v>
      </c>
      <c r="D26" s="77">
        <v>0.80800000000000005</v>
      </c>
    </row>
    <row r="27" spans="1:4">
      <c r="A27" s="45">
        <v>136</v>
      </c>
      <c r="B27" s="76">
        <v>2</v>
      </c>
      <c r="C27" s="45">
        <v>1</v>
      </c>
      <c r="D27" s="77">
        <v>0.80800000000000005</v>
      </c>
    </row>
    <row r="28" spans="1:4">
      <c r="A28" s="45">
        <v>147</v>
      </c>
      <c r="B28" s="76">
        <v>2</v>
      </c>
      <c r="C28" s="45">
        <v>1</v>
      </c>
      <c r="D28" s="77">
        <v>0.80800000000000005</v>
      </c>
    </row>
    <row r="29" spans="1:4">
      <c r="A29" s="45">
        <v>148</v>
      </c>
      <c r="B29" s="76">
        <v>2</v>
      </c>
      <c r="C29" s="45">
        <v>1</v>
      </c>
      <c r="D29" s="77">
        <v>0.80800000000000005</v>
      </c>
    </row>
    <row r="30" spans="1:4">
      <c r="A30" s="45">
        <v>166</v>
      </c>
      <c r="B30" s="76">
        <v>2</v>
      </c>
      <c r="C30" s="45">
        <v>1</v>
      </c>
      <c r="D30" s="77">
        <v>0.80800000000000005</v>
      </c>
    </row>
    <row r="31" spans="1:4">
      <c r="A31" s="45">
        <v>174</v>
      </c>
      <c r="B31" s="76">
        <v>2</v>
      </c>
      <c r="C31" s="45">
        <v>1</v>
      </c>
      <c r="D31" s="77">
        <v>0.80800000000000005</v>
      </c>
    </row>
    <row r="32" spans="1:4">
      <c r="A32" s="45">
        <v>176</v>
      </c>
      <c r="B32" s="76">
        <v>2</v>
      </c>
      <c r="C32" s="45">
        <v>1</v>
      </c>
      <c r="D32" s="77">
        <v>0.80800000000000005</v>
      </c>
    </row>
    <row r="33" spans="1:4">
      <c r="A33" s="45">
        <v>182</v>
      </c>
      <c r="B33" s="76">
        <v>2</v>
      </c>
      <c r="C33" s="45">
        <v>1</v>
      </c>
      <c r="D33" s="77">
        <v>0.80800000000000005</v>
      </c>
    </row>
    <row r="34" spans="1:4">
      <c r="A34" s="45">
        <v>184</v>
      </c>
      <c r="B34" s="76">
        <v>2</v>
      </c>
      <c r="C34" s="45">
        <v>1</v>
      </c>
      <c r="D34" s="77">
        <v>0.80800000000000005</v>
      </c>
    </row>
    <row r="35" spans="1:4">
      <c r="A35" s="45">
        <v>201</v>
      </c>
      <c r="B35" s="76">
        <v>2</v>
      </c>
      <c r="C35" s="45">
        <v>1</v>
      </c>
      <c r="D35" s="77">
        <v>0.80800000000000005</v>
      </c>
    </row>
    <row r="36" spans="1:4">
      <c r="A36" s="45">
        <v>202</v>
      </c>
      <c r="B36" s="76">
        <v>2</v>
      </c>
      <c r="C36" s="45">
        <v>1</v>
      </c>
      <c r="D36" s="77">
        <v>0.80800000000000005</v>
      </c>
    </row>
    <row r="37" spans="1:4">
      <c r="A37" s="45">
        <v>205</v>
      </c>
      <c r="B37" s="76">
        <v>2</v>
      </c>
      <c r="C37" s="45">
        <v>1</v>
      </c>
      <c r="D37" s="77">
        <v>0.80800000000000005</v>
      </c>
    </row>
    <row r="38" spans="1:4">
      <c r="A38" s="45">
        <v>209</v>
      </c>
      <c r="B38" s="76">
        <v>2</v>
      </c>
      <c r="C38" s="45">
        <v>1</v>
      </c>
      <c r="D38" s="77">
        <v>0.80800000000000005</v>
      </c>
    </row>
    <row r="39" spans="1:4">
      <c r="A39" s="45">
        <v>211</v>
      </c>
      <c r="B39" s="76">
        <v>2</v>
      </c>
      <c r="C39" s="45">
        <v>1</v>
      </c>
      <c r="D39" s="77">
        <v>0.80800000000000005</v>
      </c>
    </row>
    <row r="40" spans="1:4">
      <c r="A40" s="45">
        <v>212</v>
      </c>
      <c r="B40" s="76">
        <v>2</v>
      </c>
      <c r="C40" s="45">
        <v>1</v>
      </c>
      <c r="D40" s="77">
        <v>0.80800000000000005</v>
      </c>
    </row>
    <row r="41" spans="1:4">
      <c r="A41" s="45">
        <v>216</v>
      </c>
      <c r="B41" s="76">
        <v>2</v>
      </c>
      <c r="C41" s="45">
        <v>1</v>
      </c>
      <c r="D41" s="77">
        <v>0.80800000000000005</v>
      </c>
    </row>
    <row r="42" spans="1:4">
      <c r="A42" s="45">
        <v>217</v>
      </c>
      <c r="B42" s="76">
        <v>2</v>
      </c>
      <c r="C42" s="45">
        <v>1</v>
      </c>
      <c r="D42" s="77">
        <v>0.80800000000000005</v>
      </c>
    </row>
    <row r="43" spans="1:4">
      <c r="A43" s="45">
        <v>219</v>
      </c>
      <c r="B43" s="76">
        <v>2</v>
      </c>
      <c r="C43" s="45">
        <v>1</v>
      </c>
      <c r="D43" s="77">
        <v>0.80800000000000005</v>
      </c>
    </row>
    <row r="44" spans="1:4">
      <c r="A44" s="45">
        <v>229</v>
      </c>
      <c r="B44" s="76">
        <v>2</v>
      </c>
      <c r="C44" s="45">
        <v>1</v>
      </c>
      <c r="D44" s="77">
        <v>0.80800000000000005</v>
      </c>
    </row>
    <row r="45" spans="1:4">
      <c r="A45" s="45">
        <v>234</v>
      </c>
      <c r="B45" s="76">
        <v>2</v>
      </c>
      <c r="C45" s="45">
        <v>1</v>
      </c>
      <c r="D45" s="77">
        <v>0.80800000000000005</v>
      </c>
    </row>
    <row r="46" spans="1:4">
      <c r="A46" s="45">
        <v>241</v>
      </c>
      <c r="B46" s="76">
        <v>2</v>
      </c>
      <c r="C46" s="45">
        <v>1</v>
      </c>
      <c r="D46" s="77">
        <v>0.80800000000000005</v>
      </c>
    </row>
    <row r="47" spans="1:4">
      <c r="A47" s="45">
        <v>243</v>
      </c>
      <c r="B47" s="76">
        <v>2</v>
      </c>
      <c r="C47" s="45">
        <v>1</v>
      </c>
      <c r="D47" s="77">
        <v>0.80800000000000005</v>
      </c>
    </row>
    <row r="48" spans="1:4">
      <c r="A48" s="45">
        <v>250</v>
      </c>
      <c r="B48" s="76">
        <v>2</v>
      </c>
      <c r="C48" s="45">
        <v>1</v>
      </c>
      <c r="D48" s="77">
        <v>0.80800000000000005</v>
      </c>
    </row>
    <row r="49" spans="1:11">
      <c r="A49" s="45">
        <v>252</v>
      </c>
      <c r="B49" s="76">
        <v>2</v>
      </c>
      <c r="C49" s="45">
        <v>1</v>
      </c>
      <c r="D49" s="77">
        <v>0.80800000000000005</v>
      </c>
    </row>
    <row r="50" spans="1:11">
      <c r="A50" s="45">
        <v>256</v>
      </c>
      <c r="B50" s="76">
        <v>2</v>
      </c>
      <c r="C50" s="45">
        <v>1</v>
      </c>
      <c r="D50" s="77">
        <v>0.80800000000000005</v>
      </c>
    </row>
    <row r="51" spans="1:11">
      <c r="A51" s="45">
        <v>262</v>
      </c>
      <c r="B51" s="76">
        <v>2</v>
      </c>
      <c r="C51" s="45">
        <v>1</v>
      </c>
      <c r="D51" s="77">
        <v>0.80800000000000005</v>
      </c>
    </row>
    <row r="52" spans="1:11">
      <c r="A52" s="45">
        <v>265</v>
      </c>
      <c r="B52" s="76">
        <v>2</v>
      </c>
      <c r="C52" s="45">
        <v>1</v>
      </c>
      <c r="D52" s="77">
        <v>0.80800000000000005</v>
      </c>
    </row>
    <row r="53" spans="1:11">
      <c r="A53" s="45">
        <v>266</v>
      </c>
      <c r="B53" s="76">
        <v>2</v>
      </c>
      <c r="C53" s="45">
        <v>1</v>
      </c>
      <c r="D53" s="77">
        <v>0.80800000000000005</v>
      </c>
    </row>
    <row r="54" spans="1:11">
      <c r="A54" s="45">
        <v>269</v>
      </c>
      <c r="B54" s="76">
        <v>2</v>
      </c>
      <c r="C54" s="45">
        <v>1</v>
      </c>
      <c r="D54" s="77">
        <v>0.80800000000000005</v>
      </c>
    </row>
    <row r="55" spans="1:11">
      <c r="A55" s="45">
        <v>278</v>
      </c>
      <c r="B55" s="76">
        <v>2</v>
      </c>
      <c r="C55" s="45">
        <v>1</v>
      </c>
      <c r="D55" s="77">
        <v>0.80800000000000005</v>
      </c>
    </row>
    <row r="56" spans="1:11">
      <c r="A56" s="45">
        <v>279</v>
      </c>
      <c r="B56" s="76">
        <v>2</v>
      </c>
      <c r="C56" s="45">
        <v>1</v>
      </c>
      <c r="D56" s="77">
        <v>0.80800000000000005</v>
      </c>
    </row>
    <row r="57" spans="1:11">
      <c r="A57" s="45">
        <v>281</v>
      </c>
      <c r="B57" s="76">
        <v>2</v>
      </c>
      <c r="C57" s="45">
        <v>1</v>
      </c>
      <c r="D57" s="77">
        <v>0.80800000000000005</v>
      </c>
    </row>
    <row r="58" spans="1:11">
      <c r="A58" s="45">
        <v>282</v>
      </c>
      <c r="B58" s="76">
        <v>2</v>
      </c>
      <c r="C58" s="45">
        <v>1</v>
      </c>
      <c r="D58" s="77">
        <v>0.80800000000000005</v>
      </c>
    </row>
    <row r="59" spans="1:11">
      <c r="A59" s="45">
        <v>283</v>
      </c>
      <c r="B59" s="76">
        <v>2</v>
      </c>
      <c r="C59" s="45">
        <v>1</v>
      </c>
      <c r="D59" s="77">
        <v>0.80800000000000005</v>
      </c>
    </row>
    <row r="60" spans="1:11">
      <c r="A60" s="45">
        <v>288</v>
      </c>
      <c r="B60" s="76">
        <v>2</v>
      </c>
      <c r="C60" s="45">
        <v>1</v>
      </c>
      <c r="D60" s="77">
        <v>0.80800000000000005</v>
      </c>
    </row>
    <row r="61" spans="1:11">
      <c r="A61" s="45">
        <v>291</v>
      </c>
      <c r="B61" s="76">
        <v>2</v>
      </c>
      <c r="C61" s="45">
        <v>1</v>
      </c>
      <c r="D61" s="77">
        <v>0.80800000000000005</v>
      </c>
      <c r="I61">
        <v>2</v>
      </c>
      <c r="J61">
        <v>72</v>
      </c>
      <c r="K61">
        <f>J61*100/J63</f>
        <v>19.35483870967742</v>
      </c>
    </row>
    <row r="62" spans="1:11">
      <c r="A62" s="45">
        <v>301</v>
      </c>
      <c r="B62" s="76">
        <v>2</v>
      </c>
      <c r="C62" s="45">
        <v>1</v>
      </c>
      <c r="D62" s="77">
        <v>0.80800000000000005</v>
      </c>
      <c r="I62">
        <v>1</v>
      </c>
      <c r="J62">
        <v>300</v>
      </c>
      <c r="K62">
        <f>J62*100/J63</f>
        <v>80.645161290322577</v>
      </c>
    </row>
    <row r="63" spans="1:11">
      <c r="A63" s="45">
        <v>302</v>
      </c>
      <c r="B63" s="76">
        <v>2</v>
      </c>
      <c r="C63" s="45">
        <v>1</v>
      </c>
      <c r="D63" s="77">
        <v>0.80800000000000005</v>
      </c>
      <c r="J63">
        <f>SUM(J61:J62)</f>
        <v>372</v>
      </c>
    </row>
    <row r="64" spans="1:11">
      <c r="A64" s="45">
        <v>310</v>
      </c>
      <c r="B64" s="76">
        <v>2</v>
      </c>
      <c r="C64" s="45">
        <v>1</v>
      </c>
      <c r="D64" s="77">
        <v>0.80800000000000005</v>
      </c>
    </row>
    <row r="65" spans="1:4">
      <c r="A65" s="45">
        <v>325</v>
      </c>
      <c r="B65" s="76">
        <v>2</v>
      </c>
      <c r="C65" s="45">
        <v>1</v>
      </c>
      <c r="D65" s="77">
        <v>0.80800000000000005</v>
      </c>
    </row>
    <row r="66" spans="1:4">
      <c r="A66" s="45">
        <v>326</v>
      </c>
      <c r="B66" s="76">
        <v>2</v>
      </c>
      <c r="C66" s="45">
        <v>1</v>
      </c>
      <c r="D66" s="77">
        <v>0.80800000000000005</v>
      </c>
    </row>
    <row r="67" spans="1:4">
      <c r="A67" s="45">
        <v>333</v>
      </c>
      <c r="B67" s="76">
        <v>2</v>
      </c>
      <c r="C67" s="45">
        <v>1</v>
      </c>
      <c r="D67" s="77">
        <v>0.80800000000000005</v>
      </c>
    </row>
    <row r="68" spans="1:4">
      <c r="A68" s="45">
        <v>337</v>
      </c>
      <c r="B68" s="76">
        <v>2</v>
      </c>
      <c r="C68" s="45">
        <v>1</v>
      </c>
      <c r="D68" s="77">
        <v>0.80800000000000005</v>
      </c>
    </row>
    <row r="69" spans="1:4">
      <c r="A69" s="45">
        <v>346</v>
      </c>
      <c r="B69" s="76">
        <v>2</v>
      </c>
      <c r="C69" s="45">
        <v>1</v>
      </c>
      <c r="D69" s="77">
        <v>0.80800000000000005</v>
      </c>
    </row>
    <row r="70" spans="1:4">
      <c r="A70" s="45">
        <v>357</v>
      </c>
      <c r="B70" s="76">
        <v>2</v>
      </c>
      <c r="C70" s="45">
        <v>1</v>
      </c>
      <c r="D70" s="77">
        <v>0.80800000000000005</v>
      </c>
    </row>
    <row r="71" spans="1:4">
      <c r="A71" s="45">
        <v>360</v>
      </c>
      <c r="B71" s="76">
        <v>2</v>
      </c>
      <c r="C71" s="45">
        <v>1</v>
      </c>
      <c r="D71" s="77">
        <v>0.80800000000000005</v>
      </c>
    </row>
    <row r="72" spans="1:4">
      <c r="A72" s="45">
        <v>366</v>
      </c>
      <c r="B72" s="76">
        <v>2</v>
      </c>
      <c r="C72" s="45">
        <v>1</v>
      </c>
      <c r="D72" s="77">
        <v>0.80800000000000005</v>
      </c>
    </row>
    <row r="73" spans="1:4">
      <c r="A73" s="45">
        <v>372</v>
      </c>
      <c r="B73" s="76">
        <v>2</v>
      </c>
      <c r="C73" s="45">
        <v>1</v>
      </c>
      <c r="D73" s="77">
        <v>0.80800000000000005</v>
      </c>
    </row>
    <row r="74" spans="1:4">
      <c r="A74" s="45">
        <v>1</v>
      </c>
      <c r="B74" s="76">
        <v>1</v>
      </c>
      <c r="C74" s="45">
        <v>73</v>
      </c>
      <c r="D74" s="77">
        <v>0</v>
      </c>
    </row>
    <row r="75" spans="1:4">
      <c r="A75" s="45">
        <v>2</v>
      </c>
      <c r="B75" s="76">
        <v>1</v>
      </c>
      <c r="C75" s="45">
        <v>73</v>
      </c>
      <c r="D75" s="77">
        <v>0</v>
      </c>
    </row>
    <row r="76" spans="1:4">
      <c r="A76" s="45">
        <v>3</v>
      </c>
      <c r="B76" s="76">
        <v>1</v>
      </c>
      <c r="C76" s="45">
        <v>73</v>
      </c>
      <c r="D76" s="77">
        <v>0</v>
      </c>
    </row>
    <row r="77" spans="1:4">
      <c r="A77" s="45">
        <v>4</v>
      </c>
      <c r="B77" s="76">
        <v>1</v>
      </c>
      <c r="C77" s="45">
        <v>73</v>
      </c>
      <c r="D77" s="77">
        <v>0</v>
      </c>
    </row>
    <row r="78" spans="1:4">
      <c r="A78" s="45">
        <v>5</v>
      </c>
      <c r="B78" s="76">
        <v>1</v>
      </c>
      <c r="C78" s="45">
        <v>73</v>
      </c>
      <c r="D78" s="77">
        <v>0</v>
      </c>
    </row>
    <row r="79" spans="1:4">
      <c r="A79" s="45">
        <v>6</v>
      </c>
      <c r="B79" s="76">
        <v>1</v>
      </c>
      <c r="C79" s="45">
        <v>73</v>
      </c>
      <c r="D79" s="77">
        <v>0</v>
      </c>
    </row>
    <row r="80" spans="1:4">
      <c r="A80" s="45">
        <v>8</v>
      </c>
      <c r="B80" s="76">
        <v>1</v>
      </c>
      <c r="C80" s="45">
        <v>73</v>
      </c>
      <c r="D80" s="77">
        <v>0</v>
      </c>
    </row>
    <row r="81" spans="1:4">
      <c r="A81" s="45">
        <v>9</v>
      </c>
      <c r="B81" s="76">
        <v>1</v>
      </c>
      <c r="C81" s="45">
        <v>73</v>
      </c>
      <c r="D81" s="77">
        <v>0</v>
      </c>
    </row>
    <row r="82" spans="1:4">
      <c r="A82" s="45">
        <v>12</v>
      </c>
      <c r="B82" s="76">
        <v>1</v>
      </c>
      <c r="C82" s="45">
        <v>73</v>
      </c>
      <c r="D82" s="77">
        <v>0</v>
      </c>
    </row>
    <row r="83" spans="1:4">
      <c r="A83" s="45">
        <v>13</v>
      </c>
      <c r="B83" s="76">
        <v>1</v>
      </c>
      <c r="C83" s="45">
        <v>73</v>
      </c>
      <c r="D83" s="77">
        <v>0</v>
      </c>
    </row>
    <row r="84" spans="1:4">
      <c r="A84" s="45">
        <v>14</v>
      </c>
      <c r="B84" s="76">
        <v>1</v>
      </c>
      <c r="C84" s="45">
        <v>73</v>
      </c>
      <c r="D84" s="77">
        <v>0</v>
      </c>
    </row>
    <row r="85" spans="1:4">
      <c r="A85" s="45">
        <v>15</v>
      </c>
      <c r="B85" s="76">
        <v>1</v>
      </c>
      <c r="C85" s="45">
        <v>73</v>
      </c>
      <c r="D85" s="77">
        <v>0</v>
      </c>
    </row>
    <row r="86" spans="1:4">
      <c r="A86" s="45">
        <v>16</v>
      </c>
      <c r="B86" s="76">
        <v>1</v>
      </c>
      <c r="C86" s="45">
        <v>73</v>
      </c>
      <c r="D86" s="77">
        <v>0</v>
      </c>
    </row>
    <row r="87" spans="1:4">
      <c r="A87" s="45">
        <v>18</v>
      </c>
      <c r="B87" s="76">
        <v>1</v>
      </c>
      <c r="C87" s="45">
        <v>73</v>
      </c>
      <c r="D87" s="77">
        <v>0</v>
      </c>
    </row>
    <row r="88" spans="1:4">
      <c r="A88" s="45">
        <v>19</v>
      </c>
      <c r="B88" s="76">
        <v>1</v>
      </c>
      <c r="C88" s="45">
        <v>73</v>
      </c>
      <c r="D88" s="77">
        <v>0</v>
      </c>
    </row>
    <row r="89" spans="1:4">
      <c r="A89" s="45">
        <v>20</v>
      </c>
      <c r="B89" s="76">
        <v>1</v>
      </c>
      <c r="C89" s="45">
        <v>73</v>
      </c>
      <c r="D89" s="77">
        <v>0</v>
      </c>
    </row>
    <row r="90" spans="1:4">
      <c r="A90" s="45">
        <v>22</v>
      </c>
      <c r="B90" s="76">
        <v>1</v>
      </c>
      <c r="C90" s="45">
        <v>73</v>
      </c>
      <c r="D90" s="77">
        <v>0</v>
      </c>
    </row>
    <row r="91" spans="1:4">
      <c r="A91" s="45">
        <v>23</v>
      </c>
      <c r="B91" s="76">
        <v>1</v>
      </c>
      <c r="C91" s="45">
        <v>73</v>
      </c>
      <c r="D91" s="77">
        <v>0</v>
      </c>
    </row>
    <row r="92" spans="1:4">
      <c r="A92" s="45">
        <v>24</v>
      </c>
      <c r="B92" s="76">
        <v>1</v>
      </c>
      <c r="C92" s="45">
        <v>73</v>
      </c>
      <c r="D92" s="77">
        <v>0</v>
      </c>
    </row>
    <row r="93" spans="1:4">
      <c r="A93" s="45">
        <v>26</v>
      </c>
      <c r="B93" s="76">
        <v>1</v>
      </c>
      <c r="C93" s="45">
        <v>73</v>
      </c>
      <c r="D93" s="77">
        <v>0</v>
      </c>
    </row>
    <row r="94" spans="1:4">
      <c r="A94" s="45">
        <v>27</v>
      </c>
      <c r="B94" s="76">
        <v>1</v>
      </c>
      <c r="C94" s="45">
        <v>73</v>
      </c>
      <c r="D94" s="77">
        <v>0</v>
      </c>
    </row>
    <row r="95" spans="1:4">
      <c r="A95" s="45">
        <v>28</v>
      </c>
      <c r="B95" s="76">
        <v>1</v>
      </c>
      <c r="C95" s="45">
        <v>73</v>
      </c>
      <c r="D95" s="77">
        <v>0</v>
      </c>
    </row>
    <row r="96" spans="1:4">
      <c r="A96" s="45">
        <v>30</v>
      </c>
      <c r="B96" s="76">
        <v>1</v>
      </c>
      <c r="C96" s="45">
        <v>73</v>
      </c>
      <c r="D96" s="77">
        <v>0</v>
      </c>
    </row>
    <row r="97" spans="1:4">
      <c r="A97" s="45">
        <v>31</v>
      </c>
      <c r="B97" s="76">
        <v>1</v>
      </c>
      <c r="C97" s="45">
        <v>73</v>
      </c>
      <c r="D97" s="77">
        <v>0</v>
      </c>
    </row>
    <row r="98" spans="1:4">
      <c r="A98" s="45">
        <v>32</v>
      </c>
      <c r="B98" s="76">
        <v>1</v>
      </c>
      <c r="C98" s="45">
        <v>73</v>
      </c>
      <c r="D98" s="77">
        <v>0</v>
      </c>
    </row>
    <row r="99" spans="1:4">
      <c r="A99" s="45">
        <v>34</v>
      </c>
      <c r="B99" s="76">
        <v>1</v>
      </c>
      <c r="C99" s="45">
        <v>73</v>
      </c>
      <c r="D99" s="77">
        <v>0</v>
      </c>
    </row>
    <row r="100" spans="1:4">
      <c r="A100" s="45">
        <v>35</v>
      </c>
      <c r="B100" s="76">
        <v>1</v>
      </c>
      <c r="C100" s="45">
        <v>73</v>
      </c>
      <c r="D100" s="77">
        <v>0</v>
      </c>
    </row>
    <row r="101" spans="1:4">
      <c r="A101" s="45">
        <v>36</v>
      </c>
      <c r="B101" s="76">
        <v>1</v>
      </c>
      <c r="C101" s="45">
        <v>73</v>
      </c>
      <c r="D101" s="77">
        <v>0</v>
      </c>
    </row>
    <row r="102" spans="1:4">
      <c r="A102" s="45">
        <v>37</v>
      </c>
      <c r="B102" s="76">
        <v>1</v>
      </c>
      <c r="C102" s="45">
        <v>73</v>
      </c>
      <c r="D102" s="77">
        <v>0</v>
      </c>
    </row>
    <row r="103" spans="1:4">
      <c r="A103" s="45">
        <v>39</v>
      </c>
      <c r="B103" s="76">
        <v>1</v>
      </c>
      <c r="C103" s="45">
        <v>73</v>
      </c>
      <c r="D103" s="77">
        <v>0</v>
      </c>
    </row>
    <row r="104" spans="1:4">
      <c r="A104" s="45">
        <v>40</v>
      </c>
      <c r="B104" s="76">
        <v>1</v>
      </c>
      <c r="C104" s="45">
        <v>73</v>
      </c>
      <c r="D104" s="77">
        <v>0</v>
      </c>
    </row>
    <row r="105" spans="1:4">
      <c r="A105" s="45">
        <v>41</v>
      </c>
      <c r="B105" s="76">
        <v>1</v>
      </c>
      <c r="C105" s="45">
        <v>73</v>
      </c>
      <c r="D105" s="77">
        <v>0</v>
      </c>
    </row>
    <row r="106" spans="1:4">
      <c r="A106" s="45">
        <v>42</v>
      </c>
      <c r="B106" s="76">
        <v>1</v>
      </c>
      <c r="C106" s="45">
        <v>73</v>
      </c>
      <c r="D106" s="77">
        <v>0</v>
      </c>
    </row>
    <row r="107" spans="1:4">
      <c r="A107" s="45">
        <v>43</v>
      </c>
      <c r="B107" s="76">
        <v>1</v>
      </c>
      <c r="C107" s="45">
        <v>73</v>
      </c>
      <c r="D107" s="77">
        <v>0</v>
      </c>
    </row>
    <row r="108" spans="1:4">
      <c r="A108" s="45">
        <v>44</v>
      </c>
      <c r="B108" s="76">
        <v>1</v>
      </c>
      <c r="C108" s="45">
        <v>73</v>
      </c>
      <c r="D108" s="77">
        <v>0</v>
      </c>
    </row>
    <row r="109" spans="1:4">
      <c r="A109" s="45">
        <v>45</v>
      </c>
      <c r="B109" s="76">
        <v>1</v>
      </c>
      <c r="C109" s="45">
        <v>73</v>
      </c>
      <c r="D109" s="77">
        <v>0</v>
      </c>
    </row>
    <row r="110" spans="1:4">
      <c r="A110" s="45">
        <v>46</v>
      </c>
      <c r="B110" s="76">
        <v>1</v>
      </c>
      <c r="C110" s="45">
        <v>73</v>
      </c>
      <c r="D110" s="77">
        <v>0</v>
      </c>
    </row>
    <row r="111" spans="1:4">
      <c r="A111" s="45">
        <v>47</v>
      </c>
      <c r="B111" s="76">
        <v>1</v>
      </c>
      <c r="C111" s="45">
        <v>73</v>
      </c>
      <c r="D111" s="77">
        <v>0</v>
      </c>
    </row>
    <row r="112" spans="1:4">
      <c r="A112" s="45">
        <v>48</v>
      </c>
      <c r="B112" s="76">
        <v>1</v>
      </c>
      <c r="C112" s="45">
        <v>73</v>
      </c>
      <c r="D112" s="77">
        <v>0</v>
      </c>
    </row>
    <row r="113" spans="1:4">
      <c r="A113" s="45">
        <v>50</v>
      </c>
      <c r="B113" s="76">
        <v>1</v>
      </c>
      <c r="C113" s="45">
        <v>73</v>
      </c>
      <c r="D113" s="77">
        <v>0</v>
      </c>
    </row>
    <row r="114" spans="1:4">
      <c r="A114" s="45">
        <v>51</v>
      </c>
      <c r="B114" s="76">
        <v>1</v>
      </c>
      <c r="C114" s="45">
        <v>73</v>
      </c>
      <c r="D114" s="77">
        <v>0</v>
      </c>
    </row>
    <row r="115" spans="1:4">
      <c r="A115" s="45">
        <v>52</v>
      </c>
      <c r="B115" s="76">
        <v>1</v>
      </c>
      <c r="C115" s="45">
        <v>73</v>
      </c>
      <c r="D115" s="77">
        <v>0</v>
      </c>
    </row>
    <row r="116" spans="1:4">
      <c r="A116" s="45">
        <v>54</v>
      </c>
      <c r="B116" s="76">
        <v>1</v>
      </c>
      <c r="C116" s="45">
        <v>73</v>
      </c>
      <c r="D116" s="77">
        <v>0</v>
      </c>
    </row>
    <row r="117" spans="1:4">
      <c r="A117" s="45">
        <v>56</v>
      </c>
      <c r="B117" s="76">
        <v>1</v>
      </c>
      <c r="C117" s="45">
        <v>73</v>
      </c>
      <c r="D117" s="77">
        <v>0</v>
      </c>
    </row>
    <row r="118" spans="1:4">
      <c r="A118" s="45">
        <v>57</v>
      </c>
      <c r="B118" s="76">
        <v>1</v>
      </c>
      <c r="C118" s="45">
        <v>73</v>
      </c>
      <c r="D118" s="77">
        <v>0</v>
      </c>
    </row>
    <row r="119" spans="1:4">
      <c r="A119" s="45">
        <v>58</v>
      </c>
      <c r="B119" s="76">
        <v>1</v>
      </c>
      <c r="C119" s="45">
        <v>73</v>
      </c>
      <c r="D119" s="77">
        <v>0</v>
      </c>
    </row>
    <row r="120" spans="1:4">
      <c r="A120" s="45">
        <v>59</v>
      </c>
      <c r="B120" s="76">
        <v>1</v>
      </c>
      <c r="C120" s="45">
        <v>73</v>
      </c>
      <c r="D120" s="77">
        <v>0</v>
      </c>
    </row>
    <row r="121" spans="1:4">
      <c r="A121" s="45">
        <v>61</v>
      </c>
      <c r="B121" s="76">
        <v>1</v>
      </c>
      <c r="C121" s="45">
        <v>73</v>
      </c>
      <c r="D121" s="77">
        <v>0</v>
      </c>
    </row>
    <row r="122" spans="1:4">
      <c r="A122" s="45">
        <v>62</v>
      </c>
      <c r="B122" s="76">
        <v>1</v>
      </c>
      <c r="C122" s="45">
        <v>73</v>
      </c>
      <c r="D122" s="77">
        <v>0</v>
      </c>
    </row>
    <row r="123" spans="1:4">
      <c r="A123" s="45">
        <v>63</v>
      </c>
      <c r="B123" s="76">
        <v>1</v>
      </c>
      <c r="C123" s="45">
        <v>73</v>
      </c>
      <c r="D123" s="77">
        <v>0</v>
      </c>
    </row>
    <row r="124" spans="1:4">
      <c r="A124" s="45">
        <v>64</v>
      </c>
      <c r="B124" s="76">
        <v>1</v>
      </c>
      <c r="C124" s="45">
        <v>73</v>
      </c>
      <c r="D124" s="77">
        <v>0</v>
      </c>
    </row>
    <row r="125" spans="1:4">
      <c r="A125" s="45">
        <v>65</v>
      </c>
      <c r="B125" s="76">
        <v>1</v>
      </c>
      <c r="C125" s="45">
        <v>73</v>
      </c>
      <c r="D125" s="77">
        <v>0</v>
      </c>
    </row>
    <row r="126" spans="1:4">
      <c r="A126" s="45">
        <v>66</v>
      </c>
      <c r="B126" s="76">
        <v>1</v>
      </c>
      <c r="C126" s="45">
        <v>73</v>
      </c>
      <c r="D126" s="77">
        <v>0</v>
      </c>
    </row>
    <row r="127" spans="1:4">
      <c r="A127" s="45">
        <v>67</v>
      </c>
      <c r="B127" s="76">
        <v>1</v>
      </c>
      <c r="C127" s="45">
        <v>73</v>
      </c>
      <c r="D127" s="77">
        <v>0</v>
      </c>
    </row>
    <row r="128" spans="1:4">
      <c r="A128" s="45">
        <v>68</v>
      </c>
      <c r="B128" s="76">
        <v>1</v>
      </c>
      <c r="C128" s="45">
        <v>73</v>
      </c>
      <c r="D128" s="77">
        <v>0</v>
      </c>
    </row>
    <row r="129" spans="1:4">
      <c r="A129" s="45">
        <v>69</v>
      </c>
      <c r="B129" s="76">
        <v>1</v>
      </c>
      <c r="C129" s="45">
        <v>73</v>
      </c>
      <c r="D129" s="77">
        <v>0</v>
      </c>
    </row>
    <row r="130" spans="1:4">
      <c r="A130" s="45">
        <v>70</v>
      </c>
      <c r="B130" s="76">
        <v>1</v>
      </c>
      <c r="C130" s="45">
        <v>73</v>
      </c>
      <c r="D130" s="77">
        <v>0</v>
      </c>
    </row>
    <row r="131" spans="1:4">
      <c r="A131" s="45">
        <v>71</v>
      </c>
      <c r="B131" s="76">
        <v>1</v>
      </c>
      <c r="C131" s="45">
        <v>73</v>
      </c>
      <c r="D131" s="77">
        <v>0</v>
      </c>
    </row>
    <row r="132" spans="1:4">
      <c r="A132" s="45">
        <v>72</v>
      </c>
      <c r="B132" s="76">
        <v>1</v>
      </c>
      <c r="C132" s="45">
        <v>73</v>
      </c>
      <c r="D132" s="77">
        <v>0</v>
      </c>
    </row>
    <row r="133" spans="1:4">
      <c r="A133" s="45">
        <v>73</v>
      </c>
      <c r="B133" s="76">
        <v>1</v>
      </c>
      <c r="C133" s="45">
        <v>73</v>
      </c>
      <c r="D133" s="77">
        <v>0</v>
      </c>
    </row>
    <row r="134" spans="1:4">
      <c r="A134" s="45">
        <v>74</v>
      </c>
      <c r="B134" s="76">
        <v>1</v>
      </c>
      <c r="C134" s="45">
        <v>73</v>
      </c>
      <c r="D134" s="77">
        <v>0</v>
      </c>
    </row>
    <row r="135" spans="1:4">
      <c r="A135" s="45">
        <v>75</v>
      </c>
      <c r="B135" s="76">
        <v>1</v>
      </c>
      <c r="C135" s="45">
        <v>73</v>
      </c>
      <c r="D135" s="77">
        <v>0</v>
      </c>
    </row>
    <row r="136" spans="1:4">
      <c r="A136" s="45">
        <v>76</v>
      </c>
      <c r="B136" s="76">
        <v>1</v>
      </c>
      <c r="C136" s="45">
        <v>73</v>
      </c>
      <c r="D136" s="77">
        <v>0</v>
      </c>
    </row>
    <row r="137" spans="1:4">
      <c r="A137" s="45">
        <v>77</v>
      </c>
      <c r="B137" s="76">
        <v>1</v>
      </c>
      <c r="C137" s="45">
        <v>73</v>
      </c>
      <c r="D137" s="77">
        <v>0</v>
      </c>
    </row>
    <row r="138" spans="1:4">
      <c r="A138" s="45">
        <v>79</v>
      </c>
      <c r="B138" s="76">
        <v>1</v>
      </c>
      <c r="C138" s="45">
        <v>73</v>
      </c>
      <c r="D138" s="77">
        <v>0</v>
      </c>
    </row>
    <row r="139" spans="1:4">
      <c r="A139" s="45">
        <v>80</v>
      </c>
      <c r="B139" s="76">
        <v>1</v>
      </c>
      <c r="C139" s="45">
        <v>73</v>
      </c>
      <c r="D139" s="77">
        <v>0</v>
      </c>
    </row>
    <row r="140" spans="1:4">
      <c r="A140" s="45">
        <v>81</v>
      </c>
      <c r="B140" s="76">
        <v>1</v>
      </c>
      <c r="C140" s="45">
        <v>73</v>
      </c>
      <c r="D140" s="77">
        <v>0</v>
      </c>
    </row>
    <row r="141" spans="1:4">
      <c r="A141" s="45">
        <v>82</v>
      </c>
      <c r="B141" s="76">
        <v>1</v>
      </c>
      <c r="C141" s="45">
        <v>73</v>
      </c>
      <c r="D141" s="77">
        <v>0</v>
      </c>
    </row>
    <row r="142" spans="1:4">
      <c r="A142" s="45">
        <v>83</v>
      </c>
      <c r="B142" s="76">
        <v>1</v>
      </c>
      <c r="C142" s="45">
        <v>73</v>
      </c>
      <c r="D142" s="77">
        <v>0</v>
      </c>
    </row>
    <row r="143" spans="1:4">
      <c r="A143" s="45">
        <v>84</v>
      </c>
      <c r="B143" s="76">
        <v>1</v>
      </c>
      <c r="C143" s="45">
        <v>73</v>
      </c>
      <c r="D143" s="77">
        <v>0</v>
      </c>
    </row>
    <row r="144" spans="1:4">
      <c r="A144" s="45">
        <v>85</v>
      </c>
      <c r="B144" s="76">
        <v>1</v>
      </c>
      <c r="C144" s="45">
        <v>73</v>
      </c>
      <c r="D144" s="77">
        <v>0</v>
      </c>
    </row>
    <row r="145" spans="1:4">
      <c r="A145" s="45">
        <v>86</v>
      </c>
      <c r="B145" s="76">
        <v>1</v>
      </c>
      <c r="C145" s="45">
        <v>73</v>
      </c>
      <c r="D145" s="77">
        <v>0</v>
      </c>
    </row>
    <row r="146" spans="1:4">
      <c r="A146" s="45">
        <v>87</v>
      </c>
      <c r="B146" s="76">
        <v>1</v>
      </c>
      <c r="C146" s="45">
        <v>73</v>
      </c>
      <c r="D146" s="77">
        <v>0</v>
      </c>
    </row>
    <row r="147" spans="1:4">
      <c r="A147" s="45">
        <v>88</v>
      </c>
      <c r="B147" s="76">
        <v>1</v>
      </c>
      <c r="C147" s="45">
        <v>73</v>
      </c>
      <c r="D147" s="77">
        <v>0</v>
      </c>
    </row>
    <row r="148" spans="1:4">
      <c r="A148" s="45">
        <v>89</v>
      </c>
      <c r="B148" s="76">
        <v>1</v>
      </c>
      <c r="C148" s="45">
        <v>73</v>
      </c>
      <c r="D148" s="77">
        <v>0</v>
      </c>
    </row>
    <row r="149" spans="1:4">
      <c r="A149" s="45">
        <v>91</v>
      </c>
      <c r="B149" s="76">
        <v>1</v>
      </c>
      <c r="C149" s="45">
        <v>73</v>
      </c>
      <c r="D149" s="77">
        <v>0</v>
      </c>
    </row>
    <row r="150" spans="1:4">
      <c r="A150" s="45">
        <v>92</v>
      </c>
      <c r="B150" s="76">
        <v>1</v>
      </c>
      <c r="C150" s="45">
        <v>73</v>
      </c>
      <c r="D150" s="77">
        <v>0</v>
      </c>
    </row>
    <row r="151" spans="1:4">
      <c r="A151" s="45">
        <v>93</v>
      </c>
      <c r="B151" s="76">
        <v>1</v>
      </c>
      <c r="C151" s="45">
        <v>73</v>
      </c>
      <c r="D151" s="77">
        <v>0</v>
      </c>
    </row>
    <row r="152" spans="1:4">
      <c r="A152" s="45">
        <v>94</v>
      </c>
      <c r="B152" s="76">
        <v>1</v>
      </c>
      <c r="C152" s="45">
        <v>73</v>
      </c>
      <c r="D152" s="77">
        <v>0</v>
      </c>
    </row>
    <row r="153" spans="1:4">
      <c r="A153" s="45">
        <v>95</v>
      </c>
      <c r="B153" s="76">
        <v>1</v>
      </c>
      <c r="C153" s="45">
        <v>73</v>
      </c>
      <c r="D153" s="77">
        <v>0</v>
      </c>
    </row>
    <row r="154" spans="1:4">
      <c r="A154" s="45">
        <v>96</v>
      </c>
      <c r="B154" s="76">
        <v>1</v>
      </c>
      <c r="C154" s="45">
        <v>73</v>
      </c>
      <c r="D154" s="77">
        <v>0</v>
      </c>
    </row>
    <row r="155" spans="1:4">
      <c r="A155" s="45">
        <v>97</v>
      </c>
      <c r="B155" s="76">
        <v>1</v>
      </c>
      <c r="C155" s="45">
        <v>73</v>
      </c>
      <c r="D155" s="77">
        <v>0</v>
      </c>
    </row>
    <row r="156" spans="1:4">
      <c r="A156" s="45">
        <v>99</v>
      </c>
      <c r="B156" s="76">
        <v>1</v>
      </c>
      <c r="C156" s="45">
        <v>73</v>
      </c>
      <c r="D156" s="77">
        <v>0</v>
      </c>
    </row>
    <row r="157" spans="1:4">
      <c r="A157" s="45">
        <v>100</v>
      </c>
      <c r="B157" s="76">
        <v>1</v>
      </c>
      <c r="C157" s="45">
        <v>73</v>
      </c>
      <c r="D157" s="77">
        <v>0</v>
      </c>
    </row>
    <row r="158" spans="1:4">
      <c r="A158" s="45">
        <v>101</v>
      </c>
      <c r="B158" s="76">
        <v>1</v>
      </c>
      <c r="C158" s="45">
        <v>73</v>
      </c>
      <c r="D158" s="77">
        <v>0</v>
      </c>
    </row>
    <row r="159" spans="1:4">
      <c r="A159" s="45">
        <v>102</v>
      </c>
      <c r="B159" s="76">
        <v>1</v>
      </c>
      <c r="C159" s="45">
        <v>73</v>
      </c>
      <c r="D159" s="77">
        <v>0</v>
      </c>
    </row>
    <row r="160" spans="1:4">
      <c r="A160" s="45">
        <v>103</v>
      </c>
      <c r="B160" s="76">
        <v>1</v>
      </c>
      <c r="C160" s="45">
        <v>73</v>
      </c>
      <c r="D160" s="77">
        <v>0</v>
      </c>
    </row>
    <row r="161" spans="1:4">
      <c r="A161" s="45">
        <v>104</v>
      </c>
      <c r="B161" s="76">
        <v>1</v>
      </c>
      <c r="C161" s="45">
        <v>73</v>
      </c>
      <c r="D161" s="77">
        <v>0</v>
      </c>
    </row>
    <row r="162" spans="1:4">
      <c r="A162" s="45">
        <v>105</v>
      </c>
      <c r="B162" s="76">
        <v>1</v>
      </c>
      <c r="C162" s="45">
        <v>73</v>
      </c>
      <c r="D162" s="77">
        <v>0</v>
      </c>
    </row>
    <row r="163" spans="1:4">
      <c r="A163" s="45">
        <v>107</v>
      </c>
      <c r="B163" s="76">
        <v>1</v>
      </c>
      <c r="C163" s="45">
        <v>73</v>
      </c>
      <c r="D163" s="77">
        <v>0</v>
      </c>
    </row>
    <row r="164" spans="1:4">
      <c r="A164" s="45">
        <v>109</v>
      </c>
      <c r="B164" s="76">
        <v>1</v>
      </c>
      <c r="C164" s="45">
        <v>73</v>
      </c>
      <c r="D164" s="77">
        <v>0</v>
      </c>
    </row>
    <row r="165" spans="1:4">
      <c r="A165" s="45">
        <v>111</v>
      </c>
      <c r="B165" s="76">
        <v>1</v>
      </c>
      <c r="C165" s="45">
        <v>73</v>
      </c>
      <c r="D165" s="77">
        <v>0</v>
      </c>
    </row>
    <row r="166" spans="1:4">
      <c r="A166" s="45">
        <v>112</v>
      </c>
      <c r="B166" s="76">
        <v>1</v>
      </c>
      <c r="C166" s="45">
        <v>73</v>
      </c>
      <c r="D166" s="77">
        <v>0</v>
      </c>
    </row>
    <row r="167" spans="1:4">
      <c r="A167" s="45">
        <v>113</v>
      </c>
      <c r="B167" s="76">
        <v>1</v>
      </c>
      <c r="C167" s="45">
        <v>73</v>
      </c>
      <c r="D167" s="77">
        <v>0</v>
      </c>
    </row>
    <row r="168" spans="1:4">
      <c r="A168" s="45">
        <v>116</v>
      </c>
      <c r="B168" s="76">
        <v>1</v>
      </c>
      <c r="C168" s="45">
        <v>73</v>
      </c>
      <c r="D168" s="77">
        <v>0</v>
      </c>
    </row>
    <row r="169" spans="1:4">
      <c r="A169" s="45">
        <v>117</v>
      </c>
      <c r="B169" s="76">
        <v>1</v>
      </c>
      <c r="C169" s="45">
        <v>73</v>
      </c>
      <c r="D169" s="77">
        <v>0</v>
      </c>
    </row>
    <row r="170" spans="1:4">
      <c r="A170" s="45">
        <v>118</v>
      </c>
      <c r="B170" s="76">
        <v>1</v>
      </c>
      <c r="C170" s="45">
        <v>73</v>
      </c>
      <c r="D170" s="77">
        <v>0</v>
      </c>
    </row>
    <row r="171" spans="1:4">
      <c r="A171" s="45">
        <v>119</v>
      </c>
      <c r="B171" s="76">
        <v>1</v>
      </c>
      <c r="C171" s="45">
        <v>73</v>
      </c>
      <c r="D171" s="77">
        <v>0</v>
      </c>
    </row>
    <row r="172" spans="1:4">
      <c r="A172" s="45">
        <v>121</v>
      </c>
      <c r="B172" s="76">
        <v>1</v>
      </c>
      <c r="C172" s="45">
        <v>73</v>
      </c>
      <c r="D172" s="77">
        <v>0</v>
      </c>
    </row>
    <row r="173" spans="1:4">
      <c r="A173" s="45">
        <v>123</v>
      </c>
      <c r="B173" s="76">
        <v>1</v>
      </c>
      <c r="C173" s="45">
        <v>73</v>
      </c>
      <c r="D173" s="77">
        <v>0</v>
      </c>
    </row>
    <row r="174" spans="1:4">
      <c r="A174" s="45">
        <v>124</v>
      </c>
      <c r="B174" s="76">
        <v>1</v>
      </c>
      <c r="C174" s="45">
        <v>73</v>
      </c>
      <c r="D174" s="77">
        <v>0</v>
      </c>
    </row>
    <row r="175" spans="1:4">
      <c r="A175" s="45">
        <v>125</v>
      </c>
      <c r="B175" s="76">
        <v>1</v>
      </c>
      <c r="C175" s="45">
        <v>73</v>
      </c>
      <c r="D175" s="77">
        <v>0</v>
      </c>
    </row>
    <row r="176" spans="1:4">
      <c r="A176" s="45">
        <v>127</v>
      </c>
      <c r="B176" s="76">
        <v>1</v>
      </c>
      <c r="C176" s="45">
        <v>73</v>
      </c>
      <c r="D176" s="77">
        <v>0</v>
      </c>
    </row>
    <row r="177" spans="1:4">
      <c r="A177" s="45">
        <v>128</v>
      </c>
      <c r="B177" s="76">
        <v>1</v>
      </c>
      <c r="C177" s="45">
        <v>73</v>
      </c>
      <c r="D177" s="77">
        <v>0</v>
      </c>
    </row>
    <row r="178" spans="1:4">
      <c r="A178" s="45">
        <v>130</v>
      </c>
      <c r="B178" s="76">
        <v>1</v>
      </c>
      <c r="C178" s="45">
        <v>73</v>
      </c>
      <c r="D178" s="77">
        <v>0</v>
      </c>
    </row>
    <row r="179" spans="1:4">
      <c r="A179" s="45">
        <v>131</v>
      </c>
      <c r="B179" s="76">
        <v>1</v>
      </c>
      <c r="C179" s="45">
        <v>73</v>
      </c>
      <c r="D179" s="77">
        <v>0</v>
      </c>
    </row>
    <row r="180" spans="1:4">
      <c r="A180" s="45">
        <v>132</v>
      </c>
      <c r="B180" s="76">
        <v>1</v>
      </c>
      <c r="C180" s="45">
        <v>73</v>
      </c>
      <c r="D180" s="77">
        <v>0</v>
      </c>
    </row>
    <row r="181" spans="1:4">
      <c r="A181" s="45">
        <v>133</v>
      </c>
      <c r="B181" s="76">
        <v>1</v>
      </c>
      <c r="C181" s="45">
        <v>73</v>
      </c>
      <c r="D181" s="77">
        <v>0</v>
      </c>
    </row>
    <row r="182" spans="1:4">
      <c r="A182" s="45">
        <v>134</v>
      </c>
      <c r="B182" s="76">
        <v>1</v>
      </c>
      <c r="C182" s="45">
        <v>73</v>
      </c>
      <c r="D182" s="77">
        <v>0</v>
      </c>
    </row>
    <row r="183" spans="1:4">
      <c r="A183" s="45">
        <v>135</v>
      </c>
      <c r="B183" s="76">
        <v>1</v>
      </c>
      <c r="C183" s="45">
        <v>73</v>
      </c>
      <c r="D183" s="77">
        <v>0</v>
      </c>
    </row>
    <row r="184" spans="1:4">
      <c r="A184" s="45">
        <v>137</v>
      </c>
      <c r="B184" s="76">
        <v>1</v>
      </c>
      <c r="C184" s="45">
        <v>73</v>
      </c>
      <c r="D184" s="77">
        <v>0</v>
      </c>
    </row>
    <row r="185" spans="1:4">
      <c r="A185" s="45">
        <v>138</v>
      </c>
      <c r="B185" s="76">
        <v>1</v>
      </c>
      <c r="C185" s="45">
        <v>73</v>
      </c>
      <c r="D185" s="77">
        <v>0</v>
      </c>
    </row>
    <row r="186" spans="1:4">
      <c r="A186" s="45">
        <v>139</v>
      </c>
      <c r="B186" s="76">
        <v>1</v>
      </c>
      <c r="C186" s="45">
        <v>73</v>
      </c>
      <c r="D186" s="77">
        <v>0</v>
      </c>
    </row>
    <row r="187" spans="1:4">
      <c r="A187" s="45">
        <v>140</v>
      </c>
      <c r="B187" s="76">
        <v>1</v>
      </c>
      <c r="C187" s="45">
        <v>73</v>
      </c>
      <c r="D187" s="77">
        <v>0</v>
      </c>
    </row>
    <row r="188" spans="1:4">
      <c r="A188" s="45">
        <v>141</v>
      </c>
      <c r="B188" s="76">
        <v>1</v>
      </c>
      <c r="C188" s="45">
        <v>73</v>
      </c>
      <c r="D188" s="77">
        <v>0</v>
      </c>
    </row>
    <row r="189" spans="1:4">
      <c r="A189" s="45">
        <v>142</v>
      </c>
      <c r="B189" s="76">
        <v>1</v>
      </c>
      <c r="C189" s="45">
        <v>73</v>
      </c>
      <c r="D189" s="77">
        <v>0</v>
      </c>
    </row>
    <row r="190" spans="1:4">
      <c r="A190" s="45">
        <v>143</v>
      </c>
      <c r="B190" s="76">
        <v>1</v>
      </c>
      <c r="C190" s="45">
        <v>73</v>
      </c>
      <c r="D190" s="77">
        <v>0</v>
      </c>
    </row>
    <row r="191" spans="1:4">
      <c r="A191" s="45">
        <v>144</v>
      </c>
      <c r="B191" s="76">
        <v>1</v>
      </c>
      <c r="C191" s="45">
        <v>73</v>
      </c>
      <c r="D191" s="77">
        <v>0</v>
      </c>
    </row>
    <row r="192" spans="1:4">
      <c r="A192" s="45">
        <v>145</v>
      </c>
      <c r="B192" s="76">
        <v>1</v>
      </c>
      <c r="C192" s="45">
        <v>73</v>
      </c>
      <c r="D192" s="77">
        <v>0</v>
      </c>
    </row>
    <row r="193" spans="1:4">
      <c r="A193" s="45">
        <v>146</v>
      </c>
      <c r="B193" s="76">
        <v>1</v>
      </c>
      <c r="C193" s="45">
        <v>73</v>
      </c>
      <c r="D193" s="77">
        <v>0</v>
      </c>
    </row>
    <row r="194" spans="1:4">
      <c r="A194" s="45">
        <v>149</v>
      </c>
      <c r="B194" s="76">
        <v>1</v>
      </c>
      <c r="C194" s="45">
        <v>73</v>
      </c>
      <c r="D194" s="77">
        <v>0</v>
      </c>
    </row>
    <row r="195" spans="1:4">
      <c r="A195" s="45">
        <v>150</v>
      </c>
      <c r="B195" s="76">
        <v>1</v>
      </c>
      <c r="C195" s="45">
        <v>73</v>
      </c>
      <c r="D195" s="77">
        <v>0</v>
      </c>
    </row>
    <row r="196" spans="1:4">
      <c r="A196" s="45">
        <v>151</v>
      </c>
      <c r="B196" s="76">
        <v>1</v>
      </c>
      <c r="C196" s="45">
        <v>73</v>
      </c>
      <c r="D196" s="77">
        <v>0</v>
      </c>
    </row>
    <row r="197" spans="1:4">
      <c r="A197" s="45">
        <v>152</v>
      </c>
      <c r="B197" s="76">
        <v>1</v>
      </c>
      <c r="C197" s="45">
        <v>73</v>
      </c>
      <c r="D197" s="77">
        <v>0</v>
      </c>
    </row>
    <row r="198" spans="1:4">
      <c r="A198" s="45">
        <v>153</v>
      </c>
      <c r="B198" s="76">
        <v>1</v>
      </c>
      <c r="C198" s="45">
        <v>73</v>
      </c>
      <c r="D198" s="77">
        <v>0</v>
      </c>
    </row>
    <row r="199" spans="1:4">
      <c r="A199" s="45">
        <v>154</v>
      </c>
      <c r="B199" s="76">
        <v>1</v>
      </c>
      <c r="C199" s="45">
        <v>73</v>
      </c>
      <c r="D199" s="77">
        <v>0</v>
      </c>
    </row>
    <row r="200" spans="1:4">
      <c r="A200" s="45">
        <v>155</v>
      </c>
      <c r="B200" s="76">
        <v>1</v>
      </c>
      <c r="C200" s="45">
        <v>73</v>
      </c>
      <c r="D200" s="77">
        <v>0</v>
      </c>
    </row>
    <row r="201" spans="1:4">
      <c r="A201" s="45">
        <v>156</v>
      </c>
      <c r="B201" s="76">
        <v>1</v>
      </c>
      <c r="C201" s="45">
        <v>73</v>
      </c>
      <c r="D201" s="77">
        <v>0</v>
      </c>
    </row>
    <row r="202" spans="1:4">
      <c r="A202" s="45">
        <v>157</v>
      </c>
      <c r="B202" s="76">
        <v>1</v>
      </c>
      <c r="C202" s="45">
        <v>73</v>
      </c>
      <c r="D202" s="77">
        <v>0</v>
      </c>
    </row>
    <row r="203" spans="1:4">
      <c r="A203" s="45">
        <v>158</v>
      </c>
      <c r="B203" s="76">
        <v>1</v>
      </c>
      <c r="C203" s="45">
        <v>73</v>
      </c>
      <c r="D203" s="77">
        <v>0</v>
      </c>
    </row>
    <row r="204" spans="1:4">
      <c r="A204" s="45">
        <v>159</v>
      </c>
      <c r="B204" s="76">
        <v>1</v>
      </c>
      <c r="C204" s="45">
        <v>73</v>
      </c>
      <c r="D204" s="77">
        <v>0</v>
      </c>
    </row>
    <row r="205" spans="1:4">
      <c r="A205" s="45">
        <v>160</v>
      </c>
      <c r="B205" s="76">
        <v>1</v>
      </c>
      <c r="C205" s="45">
        <v>73</v>
      </c>
      <c r="D205" s="77">
        <v>0</v>
      </c>
    </row>
    <row r="206" spans="1:4">
      <c r="A206" s="45">
        <v>161</v>
      </c>
      <c r="B206" s="76">
        <v>1</v>
      </c>
      <c r="C206" s="45">
        <v>73</v>
      </c>
      <c r="D206" s="77">
        <v>0</v>
      </c>
    </row>
    <row r="207" spans="1:4">
      <c r="A207" s="45">
        <v>162</v>
      </c>
      <c r="B207" s="76">
        <v>1</v>
      </c>
      <c r="C207" s="45">
        <v>73</v>
      </c>
      <c r="D207" s="77">
        <v>0</v>
      </c>
    </row>
    <row r="208" spans="1:4">
      <c r="A208" s="45">
        <v>163</v>
      </c>
      <c r="B208" s="76">
        <v>1</v>
      </c>
      <c r="C208" s="45">
        <v>73</v>
      </c>
      <c r="D208" s="77">
        <v>0</v>
      </c>
    </row>
    <row r="209" spans="1:4">
      <c r="A209" s="45">
        <v>164</v>
      </c>
      <c r="B209" s="76">
        <v>1</v>
      </c>
      <c r="C209" s="45">
        <v>73</v>
      </c>
      <c r="D209" s="77">
        <v>0</v>
      </c>
    </row>
    <row r="210" spans="1:4">
      <c r="A210" s="45">
        <v>165</v>
      </c>
      <c r="B210" s="76">
        <v>1</v>
      </c>
      <c r="C210" s="45">
        <v>73</v>
      </c>
      <c r="D210" s="77">
        <v>0</v>
      </c>
    </row>
    <row r="211" spans="1:4">
      <c r="A211" s="45">
        <v>167</v>
      </c>
      <c r="B211" s="76">
        <v>1</v>
      </c>
      <c r="C211" s="45">
        <v>73</v>
      </c>
      <c r="D211" s="77">
        <v>0</v>
      </c>
    </row>
    <row r="212" spans="1:4">
      <c r="A212" s="45">
        <v>168</v>
      </c>
      <c r="B212" s="76">
        <v>1</v>
      </c>
      <c r="C212" s="45">
        <v>73</v>
      </c>
      <c r="D212" s="77">
        <v>0</v>
      </c>
    </row>
    <row r="213" spans="1:4">
      <c r="A213" s="45">
        <v>169</v>
      </c>
      <c r="B213" s="76">
        <v>1</v>
      </c>
      <c r="C213" s="45">
        <v>73</v>
      </c>
      <c r="D213" s="77">
        <v>0</v>
      </c>
    </row>
    <row r="214" spans="1:4">
      <c r="A214" s="45">
        <v>170</v>
      </c>
      <c r="B214" s="76">
        <v>1</v>
      </c>
      <c r="C214" s="45">
        <v>73</v>
      </c>
      <c r="D214" s="77">
        <v>0</v>
      </c>
    </row>
    <row r="215" spans="1:4">
      <c r="A215" s="45">
        <v>171</v>
      </c>
      <c r="B215" s="76">
        <v>1</v>
      </c>
      <c r="C215" s="45">
        <v>73</v>
      </c>
      <c r="D215" s="77">
        <v>0</v>
      </c>
    </row>
    <row r="216" spans="1:4">
      <c r="A216" s="45">
        <v>172</v>
      </c>
      <c r="B216" s="76">
        <v>1</v>
      </c>
      <c r="C216" s="45">
        <v>73</v>
      </c>
      <c r="D216" s="77">
        <v>0</v>
      </c>
    </row>
    <row r="217" spans="1:4">
      <c r="A217" s="45">
        <v>173</v>
      </c>
      <c r="B217" s="76">
        <v>1</v>
      </c>
      <c r="C217" s="45">
        <v>73</v>
      </c>
      <c r="D217" s="77">
        <v>0</v>
      </c>
    </row>
    <row r="218" spans="1:4">
      <c r="A218" s="45">
        <v>175</v>
      </c>
      <c r="B218" s="76">
        <v>1</v>
      </c>
      <c r="C218" s="45">
        <v>73</v>
      </c>
      <c r="D218" s="77">
        <v>0</v>
      </c>
    </row>
    <row r="219" spans="1:4">
      <c r="A219" s="45">
        <v>177</v>
      </c>
      <c r="B219" s="76">
        <v>1</v>
      </c>
      <c r="C219" s="45">
        <v>73</v>
      </c>
      <c r="D219" s="77">
        <v>0</v>
      </c>
    </row>
    <row r="220" spans="1:4">
      <c r="A220" s="45">
        <v>178</v>
      </c>
      <c r="B220" s="76">
        <v>1</v>
      </c>
      <c r="C220" s="45">
        <v>73</v>
      </c>
      <c r="D220" s="77">
        <v>0</v>
      </c>
    </row>
    <row r="221" spans="1:4">
      <c r="A221" s="45">
        <v>179</v>
      </c>
      <c r="B221" s="76">
        <v>1</v>
      </c>
      <c r="C221" s="45">
        <v>73</v>
      </c>
      <c r="D221" s="77">
        <v>0</v>
      </c>
    </row>
    <row r="222" spans="1:4">
      <c r="A222" s="45">
        <v>180</v>
      </c>
      <c r="B222" s="76">
        <v>1</v>
      </c>
      <c r="C222" s="45">
        <v>73</v>
      </c>
      <c r="D222" s="77">
        <v>0</v>
      </c>
    </row>
    <row r="223" spans="1:4">
      <c r="A223" s="45">
        <v>181</v>
      </c>
      <c r="B223" s="76">
        <v>1</v>
      </c>
      <c r="C223" s="45">
        <v>73</v>
      </c>
      <c r="D223" s="77">
        <v>0</v>
      </c>
    </row>
    <row r="224" spans="1:4">
      <c r="A224" s="45">
        <v>183</v>
      </c>
      <c r="B224" s="76">
        <v>1</v>
      </c>
      <c r="C224" s="45">
        <v>73</v>
      </c>
      <c r="D224" s="77">
        <v>0</v>
      </c>
    </row>
    <row r="225" spans="1:4">
      <c r="A225" s="45">
        <v>185</v>
      </c>
      <c r="B225" s="76">
        <v>1</v>
      </c>
      <c r="C225" s="45">
        <v>73</v>
      </c>
      <c r="D225" s="77">
        <v>0</v>
      </c>
    </row>
    <row r="226" spans="1:4">
      <c r="A226" s="45">
        <v>186</v>
      </c>
      <c r="B226" s="76">
        <v>1</v>
      </c>
      <c r="C226" s="45">
        <v>73</v>
      </c>
      <c r="D226" s="77">
        <v>0</v>
      </c>
    </row>
    <row r="227" spans="1:4">
      <c r="A227" s="45">
        <v>187</v>
      </c>
      <c r="B227" s="76">
        <v>1</v>
      </c>
      <c r="C227" s="45">
        <v>73</v>
      </c>
      <c r="D227" s="77">
        <v>0</v>
      </c>
    </row>
    <row r="228" spans="1:4">
      <c r="A228" s="45">
        <v>188</v>
      </c>
      <c r="B228" s="76">
        <v>1</v>
      </c>
      <c r="C228" s="45">
        <v>73</v>
      </c>
      <c r="D228" s="77">
        <v>0</v>
      </c>
    </row>
    <row r="229" spans="1:4">
      <c r="A229" s="45">
        <v>189</v>
      </c>
      <c r="B229" s="76">
        <v>1</v>
      </c>
      <c r="C229" s="45">
        <v>73</v>
      </c>
      <c r="D229" s="77">
        <v>0</v>
      </c>
    </row>
    <row r="230" spans="1:4">
      <c r="A230" s="45">
        <v>190</v>
      </c>
      <c r="B230" s="76">
        <v>1</v>
      </c>
      <c r="C230" s="45">
        <v>73</v>
      </c>
      <c r="D230" s="77">
        <v>0</v>
      </c>
    </row>
    <row r="231" spans="1:4">
      <c r="A231" s="45">
        <v>191</v>
      </c>
      <c r="B231" s="76">
        <v>1</v>
      </c>
      <c r="C231" s="45">
        <v>73</v>
      </c>
      <c r="D231" s="77">
        <v>0</v>
      </c>
    </row>
    <row r="232" spans="1:4">
      <c r="A232" s="45">
        <v>192</v>
      </c>
      <c r="B232" s="76">
        <v>1</v>
      </c>
      <c r="C232" s="45">
        <v>73</v>
      </c>
      <c r="D232" s="77">
        <v>0</v>
      </c>
    </row>
    <row r="233" spans="1:4">
      <c r="A233" s="45">
        <v>193</v>
      </c>
      <c r="B233" s="76">
        <v>1</v>
      </c>
      <c r="C233" s="45">
        <v>73</v>
      </c>
      <c r="D233" s="77">
        <v>0</v>
      </c>
    </row>
    <row r="234" spans="1:4">
      <c r="A234" s="45">
        <v>194</v>
      </c>
      <c r="B234" s="76">
        <v>1</v>
      </c>
      <c r="C234" s="45">
        <v>73</v>
      </c>
      <c r="D234" s="77">
        <v>0</v>
      </c>
    </row>
    <row r="235" spans="1:4">
      <c r="A235" s="45">
        <v>195</v>
      </c>
      <c r="B235" s="76">
        <v>1</v>
      </c>
      <c r="C235" s="45">
        <v>73</v>
      </c>
      <c r="D235" s="77">
        <v>0</v>
      </c>
    </row>
    <row r="236" spans="1:4">
      <c r="A236" s="45">
        <v>196</v>
      </c>
      <c r="B236" s="76">
        <v>1</v>
      </c>
      <c r="C236" s="45">
        <v>73</v>
      </c>
      <c r="D236" s="77">
        <v>0</v>
      </c>
    </row>
    <row r="237" spans="1:4">
      <c r="A237" s="45">
        <v>197</v>
      </c>
      <c r="B237" s="76">
        <v>1</v>
      </c>
      <c r="C237" s="45">
        <v>73</v>
      </c>
      <c r="D237" s="77">
        <v>0</v>
      </c>
    </row>
    <row r="238" spans="1:4">
      <c r="A238" s="45">
        <v>198</v>
      </c>
      <c r="B238" s="76">
        <v>1</v>
      </c>
      <c r="C238" s="45">
        <v>73</v>
      </c>
      <c r="D238" s="77">
        <v>0</v>
      </c>
    </row>
    <row r="239" spans="1:4">
      <c r="A239" s="45">
        <v>199</v>
      </c>
      <c r="B239" s="76">
        <v>1</v>
      </c>
      <c r="C239" s="45">
        <v>73</v>
      </c>
      <c r="D239" s="77">
        <v>0</v>
      </c>
    </row>
    <row r="240" spans="1:4">
      <c r="A240" s="45">
        <v>200</v>
      </c>
      <c r="B240" s="76">
        <v>1</v>
      </c>
      <c r="C240" s="45">
        <v>73</v>
      </c>
      <c r="D240" s="77">
        <v>0</v>
      </c>
    </row>
    <row r="241" spans="1:4">
      <c r="A241" s="45">
        <v>203</v>
      </c>
      <c r="B241" s="76">
        <v>1</v>
      </c>
      <c r="C241" s="45">
        <v>73</v>
      </c>
      <c r="D241" s="77">
        <v>0</v>
      </c>
    </row>
    <row r="242" spans="1:4">
      <c r="A242" s="45">
        <v>204</v>
      </c>
      <c r="B242" s="76">
        <v>1</v>
      </c>
      <c r="C242" s="45">
        <v>73</v>
      </c>
      <c r="D242" s="77">
        <v>0</v>
      </c>
    </row>
    <row r="243" spans="1:4">
      <c r="A243" s="45">
        <v>206</v>
      </c>
      <c r="B243" s="76">
        <v>1</v>
      </c>
      <c r="C243" s="45">
        <v>73</v>
      </c>
      <c r="D243" s="77">
        <v>0</v>
      </c>
    </row>
    <row r="244" spans="1:4">
      <c r="A244" s="45">
        <v>207</v>
      </c>
      <c r="B244" s="76">
        <v>1</v>
      </c>
      <c r="C244" s="45">
        <v>73</v>
      </c>
      <c r="D244" s="77">
        <v>0</v>
      </c>
    </row>
    <row r="245" spans="1:4">
      <c r="A245" s="45">
        <v>208</v>
      </c>
      <c r="B245" s="76">
        <v>1</v>
      </c>
      <c r="C245" s="45">
        <v>73</v>
      </c>
      <c r="D245" s="77">
        <v>0</v>
      </c>
    </row>
    <row r="246" spans="1:4">
      <c r="A246" s="45">
        <v>210</v>
      </c>
      <c r="B246" s="76">
        <v>1</v>
      </c>
      <c r="C246" s="45">
        <v>73</v>
      </c>
      <c r="D246" s="77">
        <v>0</v>
      </c>
    </row>
    <row r="247" spans="1:4">
      <c r="A247" s="45">
        <v>213</v>
      </c>
      <c r="B247" s="76">
        <v>1</v>
      </c>
      <c r="C247" s="45">
        <v>73</v>
      </c>
      <c r="D247" s="77">
        <v>0</v>
      </c>
    </row>
    <row r="248" spans="1:4">
      <c r="A248" s="45">
        <v>214</v>
      </c>
      <c r="B248" s="76">
        <v>1</v>
      </c>
      <c r="C248" s="45">
        <v>73</v>
      </c>
      <c r="D248" s="77">
        <v>0</v>
      </c>
    </row>
    <row r="249" spans="1:4">
      <c r="A249" s="45">
        <v>215</v>
      </c>
      <c r="B249" s="76">
        <v>1</v>
      </c>
      <c r="C249" s="45">
        <v>73</v>
      </c>
      <c r="D249" s="77">
        <v>0</v>
      </c>
    </row>
    <row r="250" spans="1:4">
      <c r="A250" s="45">
        <v>218</v>
      </c>
      <c r="B250" s="76">
        <v>1</v>
      </c>
      <c r="C250" s="45">
        <v>73</v>
      </c>
      <c r="D250" s="77">
        <v>0</v>
      </c>
    </row>
    <row r="251" spans="1:4">
      <c r="A251" s="45">
        <v>220</v>
      </c>
      <c r="B251" s="76">
        <v>1</v>
      </c>
      <c r="C251" s="45">
        <v>73</v>
      </c>
      <c r="D251" s="77">
        <v>0</v>
      </c>
    </row>
    <row r="252" spans="1:4">
      <c r="A252" s="45">
        <v>221</v>
      </c>
      <c r="B252" s="76">
        <v>1</v>
      </c>
      <c r="C252" s="45">
        <v>73</v>
      </c>
      <c r="D252" s="77">
        <v>0</v>
      </c>
    </row>
    <row r="253" spans="1:4">
      <c r="A253" s="45">
        <v>222</v>
      </c>
      <c r="B253" s="76">
        <v>1</v>
      </c>
      <c r="C253" s="45">
        <v>73</v>
      </c>
      <c r="D253" s="77">
        <v>0</v>
      </c>
    </row>
    <row r="254" spans="1:4">
      <c r="A254" s="45">
        <v>223</v>
      </c>
      <c r="B254" s="76">
        <v>1</v>
      </c>
      <c r="C254" s="45">
        <v>73</v>
      </c>
      <c r="D254" s="77">
        <v>0</v>
      </c>
    </row>
    <row r="255" spans="1:4">
      <c r="A255" s="45">
        <v>224</v>
      </c>
      <c r="B255" s="76">
        <v>1</v>
      </c>
      <c r="C255" s="45">
        <v>73</v>
      </c>
      <c r="D255" s="77">
        <v>0</v>
      </c>
    </row>
    <row r="256" spans="1:4">
      <c r="A256" s="45">
        <v>225</v>
      </c>
      <c r="B256" s="76">
        <v>1</v>
      </c>
      <c r="C256" s="45">
        <v>73</v>
      </c>
      <c r="D256" s="77">
        <v>0</v>
      </c>
    </row>
    <row r="257" spans="1:4">
      <c r="A257" s="45">
        <v>226</v>
      </c>
      <c r="B257" s="76">
        <v>1</v>
      </c>
      <c r="C257" s="45">
        <v>73</v>
      </c>
      <c r="D257" s="77">
        <v>0</v>
      </c>
    </row>
    <row r="258" spans="1:4">
      <c r="A258" s="45">
        <v>227</v>
      </c>
      <c r="B258" s="76">
        <v>1</v>
      </c>
      <c r="C258" s="45">
        <v>73</v>
      </c>
      <c r="D258" s="77">
        <v>0</v>
      </c>
    </row>
    <row r="259" spans="1:4">
      <c r="A259" s="45">
        <v>228</v>
      </c>
      <c r="B259" s="76">
        <v>1</v>
      </c>
      <c r="C259" s="45">
        <v>73</v>
      </c>
      <c r="D259" s="77">
        <v>0</v>
      </c>
    </row>
    <row r="260" spans="1:4">
      <c r="A260" s="45">
        <v>230</v>
      </c>
      <c r="B260" s="76">
        <v>1</v>
      </c>
      <c r="C260" s="45">
        <v>73</v>
      </c>
      <c r="D260" s="77">
        <v>0</v>
      </c>
    </row>
    <row r="261" spans="1:4">
      <c r="A261" s="45">
        <v>231</v>
      </c>
      <c r="B261" s="76">
        <v>1</v>
      </c>
      <c r="C261" s="45">
        <v>73</v>
      </c>
      <c r="D261" s="77">
        <v>0</v>
      </c>
    </row>
    <row r="262" spans="1:4">
      <c r="A262" s="45">
        <v>232</v>
      </c>
      <c r="B262" s="76">
        <v>1</v>
      </c>
      <c r="C262" s="45">
        <v>73</v>
      </c>
      <c r="D262" s="77">
        <v>0</v>
      </c>
    </row>
    <row r="263" spans="1:4">
      <c r="A263" s="45">
        <v>233</v>
      </c>
      <c r="B263" s="76">
        <v>1</v>
      </c>
      <c r="C263" s="45">
        <v>73</v>
      </c>
      <c r="D263" s="77">
        <v>0</v>
      </c>
    </row>
    <row r="264" spans="1:4">
      <c r="A264" s="45">
        <v>235</v>
      </c>
      <c r="B264" s="76">
        <v>1</v>
      </c>
      <c r="C264" s="45">
        <v>73</v>
      </c>
      <c r="D264" s="77">
        <v>0</v>
      </c>
    </row>
    <row r="265" spans="1:4">
      <c r="A265" s="45">
        <v>236</v>
      </c>
      <c r="B265" s="76">
        <v>1</v>
      </c>
      <c r="C265" s="45">
        <v>73</v>
      </c>
      <c r="D265" s="77">
        <v>0</v>
      </c>
    </row>
    <row r="266" spans="1:4">
      <c r="A266" s="45">
        <v>237</v>
      </c>
      <c r="B266" s="76">
        <v>1</v>
      </c>
      <c r="C266" s="45">
        <v>73</v>
      </c>
      <c r="D266" s="77">
        <v>0</v>
      </c>
    </row>
    <row r="267" spans="1:4">
      <c r="A267" s="45">
        <v>238</v>
      </c>
      <c r="B267" s="76">
        <v>1</v>
      </c>
      <c r="C267" s="45">
        <v>73</v>
      </c>
      <c r="D267" s="77">
        <v>0</v>
      </c>
    </row>
    <row r="268" spans="1:4">
      <c r="A268" s="45">
        <v>239</v>
      </c>
      <c r="B268" s="76">
        <v>1</v>
      </c>
      <c r="C268" s="45">
        <v>73</v>
      </c>
      <c r="D268" s="77">
        <v>0</v>
      </c>
    </row>
    <row r="269" spans="1:4">
      <c r="A269" s="45">
        <v>240</v>
      </c>
      <c r="B269" s="76">
        <v>1</v>
      </c>
      <c r="C269" s="45">
        <v>73</v>
      </c>
      <c r="D269" s="77">
        <v>0</v>
      </c>
    </row>
    <row r="270" spans="1:4">
      <c r="A270" s="45">
        <v>242</v>
      </c>
      <c r="B270" s="76">
        <v>1</v>
      </c>
      <c r="C270" s="45">
        <v>73</v>
      </c>
      <c r="D270" s="77">
        <v>0</v>
      </c>
    </row>
    <row r="271" spans="1:4">
      <c r="A271" s="45">
        <v>244</v>
      </c>
      <c r="B271" s="76">
        <v>1</v>
      </c>
      <c r="C271" s="45">
        <v>73</v>
      </c>
      <c r="D271" s="77">
        <v>0</v>
      </c>
    </row>
    <row r="272" spans="1:4">
      <c r="A272" s="45">
        <v>245</v>
      </c>
      <c r="B272" s="76">
        <v>1</v>
      </c>
      <c r="C272" s="45">
        <v>73</v>
      </c>
      <c r="D272" s="77">
        <v>0</v>
      </c>
    </row>
    <row r="273" spans="1:4">
      <c r="A273" s="45">
        <v>246</v>
      </c>
      <c r="B273" s="76">
        <v>1</v>
      </c>
      <c r="C273" s="45">
        <v>73</v>
      </c>
      <c r="D273" s="77">
        <v>0</v>
      </c>
    </row>
    <row r="274" spans="1:4">
      <c r="A274" s="45">
        <v>247</v>
      </c>
      <c r="B274" s="76">
        <v>1</v>
      </c>
      <c r="C274" s="45">
        <v>73</v>
      </c>
      <c r="D274" s="77">
        <v>0</v>
      </c>
    </row>
    <row r="275" spans="1:4">
      <c r="A275" s="45">
        <v>248</v>
      </c>
      <c r="B275" s="76">
        <v>1</v>
      </c>
      <c r="C275" s="45">
        <v>73</v>
      </c>
      <c r="D275" s="77">
        <v>0</v>
      </c>
    </row>
    <row r="276" spans="1:4">
      <c r="A276" s="45">
        <v>249</v>
      </c>
      <c r="B276" s="76">
        <v>1</v>
      </c>
      <c r="C276" s="45">
        <v>73</v>
      </c>
      <c r="D276" s="77">
        <v>0</v>
      </c>
    </row>
    <row r="277" spans="1:4">
      <c r="A277" s="45">
        <v>251</v>
      </c>
      <c r="B277" s="76">
        <v>1</v>
      </c>
      <c r="C277" s="45">
        <v>73</v>
      </c>
      <c r="D277" s="77">
        <v>0</v>
      </c>
    </row>
    <row r="278" spans="1:4">
      <c r="A278" s="45">
        <v>253</v>
      </c>
      <c r="B278" s="76">
        <v>1</v>
      </c>
      <c r="C278" s="45">
        <v>73</v>
      </c>
      <c r="D278" s="77">
        <v>0</v>
      </c>
    </row>
    <row r="279" spans="1:4">
      <c r="A279" s="45">
        <v>254</v>
      </c>
      <c r="B279" s="76">
        <v>1</v>
      </c>
      <c r="C279" s="45">
        <v>73</v>
      </c>
      <c r="D279" s="77">
        <v>0</v>
      </c>
    </row>
    <row r="280" spans="1:4">
      <c r="A280" s="45">
        <v>255</v>
      </c>
      <c r="B280" s="76">
        <v>1</v>
      </c>
      <c r="C280" s="45">
        <v>73</v>
      </c>
      <c r="D280" s="77">
        <v>0</v>
      </c>
    </row>
    <row r="281" spans="1:4">
      <c r="A281" s="45">
        <v>257</v>
      </c>
      <c r="B281" s="76">
        <v>1</v>
      </c>
      <c r="C281" s="45">
        <v>73</v>
      </c>
      <c r="D281" s="77">
        <v>0</v>
      </c>
    </row>
    <row r="282" spans="1:4">
      <c r="A282" s="45">
        <v>258</v>
      </c>
      <c r="B282" s="76">
        <v>1</v>
      </c>
      <c r="C282" s="45">
        <v>73</v>
      </c>
      <c r="D282" s="77">
        <v>0</v>
      </c>
    </row>
    <row r="283" spans="1:4">
      <c r="A283" s="45">
        <v>259</v>
      </c>
      <c r="B283" s="76">
        <v>1</v>
      </c>
      <c r="C283" s="45">
        <v>73</v>
      </c>
      <c r="D283" s="77">
        <v>0</v>
      </c>
    </row>
    <row r="284" spans="1:4">
      <c r="A284" s="45">
        <v>260</v>
      </c>
      <c r="B284" s="76">
        <v>1</v>
      </c>
      <c r="C284" s="45">
        <v>73</v>
      </c>
      <c r="D284" s="77">
        <v>0</v>
      </c>
    </row>
    <row r="285" spans="1:4">
      <c r="A285" s="45">
        <v>261</v>
      </c>
      <c r="B285" s="76">
        <v>1</v>
      </c>
      <c r="C285" s="45">
        <v>73</v>
      </c>
      <c r="D285" s="77">
        <v>0</v>
      </c>
    </row>
    <row r="286" spans="1:4">
      <c r="A286" s="45">
        <v>263</v>
      </c>
      <c r="B286" s="76">
        <v>1</v>
      </c>
      <c r="C286" s="45">
        <v>73</v>
      </c>
      <c r="D286" s="77">
        <v>0</v>
      </c>
    </row>
    <row r="287" spans="1:4">
      <c r="A287" s="45">
        <v>264</v>
      </c>
      <c r="B287" s="76">
        <v>1</v>
      </c>
      <c r="C287" s="45">
        <v>73</v>
      </c>
      <c r="D287" s="77">
        <v>0</v>
      </c>
    </row>
    <row r="288" spans="1:4">
      <c r="A288" s="45">
        <v>267</v>
      </c>
      <c r="B288" s="76">
        <v>1</v>
      </c>
      <c r="C288" s="45">
        <v>73</v>
      </c>
      <c r="D288" s="77">
        <v>0</v>
      </c>
    </row>
    <row r="289" spans="1:4">
      <c r="A289" s="45">
        <v>268</v>
      </c>
      <c r="B289" s="76">
        <v>1</v>
      </c>
      <c r="C289" s="45">
        <v>73</v>
      </c>
      <c r="D289" s="77">
        <v>0</v>
      </c>
    </row>
    <row r="290" spans="1:4">
      <c r="A290" s="45">
        <v>270</v>
      </c>
      <c r="B290" s="76">
        <v>1</v>
      </c>
      <c r="C290" s="45">
        <v>73</v>
      </c>
      <c r="D290" s="77">
        <v>0</v>
      </c>
    </row>
    <row r="291" spans="1:4">
      <c r="A291" s="45">
        <v>271</v>
      </c>
      <c r="B291" s="76">
        <v>1</v>
      </c>
      <c r="C291" s="45">
        <v>73</v>
      </c>
      <c r="D291" s="77">
        <v>0</v>
      </c>
    </row>
    <row r="292" spans="1:4">
      <c r="A292" s="45">
        <v>272</v>
      </c>
      <c r="B292" s="76">
        <v>1</v>
      </c>
      <c r="C292" s="45">
        <v>73</v>
      </c>
      <c r="D292" s="77">
        <v>0</v>
      </c>
    </row>
    <row r="293" spans="1:4">
      <c r="A293" s="45">
        <v>273</v>
      </c>
      <c r="B293" s="76">
        <v>1</v>
      </c>
      <c r="C293" s="45">
        <v>73</v>
      </c>
      <c r="D293" s="77">
        <v>0</v>
      </c>
    </row>
    <row r="294" spans="1:4">
      <c r="A294" s="45">
        <v>274</v>
      </c>
      <c r="B294" s="76">
        <v>1</v>
      </c>
      <c r="C294" s="45">
        <v>73</v>
      </c>
      <c r="D294" s="77">
        <v>0</v>
      </c>
    </row>
    <row r="295" spans="1:4">
      <c r="A295" s="45">
        <v>275</v>
      </c>
      <c r="B295" s="76">
        <v>1</v>
      </c>
      <c r="C295" s="45">
        <v>73</v>
      </c>
      <c r="D295" s="77">
        <v>0</v>
      </c>
    </row>
    <row r="296" spans="1:4">
      <c r="A296" s="45">
        <v>276</v>
      </c>
      <c r="B296" s="76">
        <v>1</v>
      </c>
      <c r="C296" s="45">
        <v>73</v>
      </c>
      <c r="D296" s="77">
        <v>0</v>
      </c>
    </row>
    <row r="297" spans="1:4">
      <c r="A297" s="45">
        <v>277</v>
      </c>
      <c r="B297" s="76">
        <v>1</v>
      </c>
      <c r="C297" s="45">
        <v>73</v>
      </c>
      <c r="D297" s="77">
        <v>0</v>
      </c>
    </row>
    <row r="298" spans="1:4">
      <c r="A298" s="45">
        <v>280</v>
      </c>
      <c r="B298" s="76">
        <v>1</v>
      </c>
      <c r="C298" s="45">
        <v>73</v>
      </c>
      <c r="D298" s="77">
        <v>0</v>
      </c>
    </row>
    <row r="299" spans="1:4">
      <c r="A299" s="45">
        <v>284</v>
      </c>
      <c r="B299" s="76">
        <v>1</v>
      </c>
      <c r="C299" s="45">
        <v>73</v>
      </c>
      <c r="D299" s="77">
        <v>0</v>
      </c>
    </row>
    <row r="300" spans="1:4">
      <c r="A300" s="45">
        <v>285</v>
      </c>
      <c r="B300" s="76">
        <v>1</v>
      </c>
      <c r="C300" s="45">
        <v>73</v>
      </c>
      <c r="D300" s="77">
        <v>0</v>
      </c>
    </row>
    <row r="301" spans="1:4">
      <c r="A301" s="45">
        <v>286</v>
      </c>
      <c r="B301" s="76">
        <v>1</v>
      </c>
      <c r="C301" s="45">
        <v>73</v>
      </c>
      <c r="D301" s="77">
        <v>0</v>
      </c>
    </row>
    <row r="302" spans="1:4">
      <c r="A302" s="45">
        <v>287</v>
      </c>
      <c r="B302" s="76">
        <v>1</v>
      </c>
      <c r="C302" s="45">
        <v>73</v>
      </c>
      <c r="D302" s="77">
        <v>0</v>
      </c>
    </row>
    <row r="303" spans="1:4">
      <c r="A303" s="45">
        <v>289</v>
      </c>
      <c r="B303" s="76">
        <v>1</v>
      </c>
      <c r="C303" s="45">
        <v>73</v>
      </c>
      <c r="D303" s="77">
        <v>0</v>
      </c>
    </row>
    <row r="304" spans="1:4">
      <c r="A304" s="45">
        <v>290</v>
      </c>
      <c r="B304" s="76">
        <v>1</v>
      </c>
      <c r="C304" s="45">
        <v>73</v>
      </c>
      <c r="D304" s="77">
        <v>0</v>
      </c>
    </row>
    <row r="305" spans="1:4">
      <c r="A305" s="45">
        <v>292</v>
      </c>
      <c r="B305" s="76">
        <v>1</v>
      </c>
      <c r="C305" s="45">
        <v>73</v>
      </c>
      <c r="D305" s="77">
        <v>0</v>
      </c>
    </row>
    <row r="306" spans="1:4">
      <c r="A306" s="45">
        <v>293</v>
      </c>
      <c r="B306" s="76">
        <v>1</v>
      </c>
      <c r="C306" s="45">
        <v>73</v>
      </c>
      <c r="D306" s="77">
        <v>0</v>
      </c>
    </row>
    <row r="307" spans="1:4">
      <c r="A307" s="45">
        <v>294</v>
      </c>
      <c r="B307" s="76">
        <v>1</v>
      </c>
      <c r="C307" s="45">
        <v>73</v>
      </c>
      <c r="D307" s="77">
        <v>0</v>
      </c>
    </row>
    <row r="308" spans="1:4">
      <c r="A308" s="45">
        <v>295</v>
      </c>
      <c r="B308" s="76">
        <v>1</v>
      </c>
      <c r="C308" s="45">
        <v>73</v>
      </c>
      <c r="D308" s="77">
        <v>0</v>
      </c>
    </row>
    <row r="309" spans="1:4">
      <c r="A309" s="45">
        <v>296</v>
      </c>
      <c r="B309" s="76">
        <v>1</v>
      </c>
      <c r="C309" s="45">
        <v>73</v>
      </c>
      <c r="D309" s="77">
        <v>0</v>
      </c>
    </row>
    <row r="310" spans="1:4">
      <c r="A310" s="45">
        <v>297</v>
      </c>
      <c r="B310" s="76">
        <v>1</v>
      </c>
      <c r="C310" s="45">
        <v>73</v>
      </c>
      <c r="D310" s="77">
        <v>0</v>
      </c>
    </row>
    <row r="311" spans="1:4">
      <c r="A311" s="45">
        <v>298</v>
      </c>
      <c r="B311" s="76">
        <v>1</v>
      </c>
      <c r="C311" s="45">
        <v>73</v>
      </c>
      <c r="D311" s="77">
        <v>0</v>
      </c>
    </row>
    <row r="312" spans="1:4">
      <c r="A312" s="45">
        <v>299</v>
      </c>
      <c r="B312" s="76">
        <v>1</v>
      </c>
      <c r="C312" s="45">
        <v>73</v>
      </c>
      <c r="D312" s="77">
        <v>0</v>
      </c>
    </row>
    <row r="313" spans="1:4">
      <c r="A313" s="45">
        <v>300</v>
      </c>
      <c r="B313" s="76">
        <v>1</v>
      </c>
      <c r="C313" s="45">
        <v>73</v>
      </c>
      <c r="D313" s="77">
        <v>0</v>
      </c>
    </row>
    <row r="314" spans="1:4">
      <c r="A314" s="45">
        <v>303</v>
      </c>
      <c r="B314" s="76">
        <v>1</v>
      </c>
      <c r="C314" s="45">
        <v>73</v>
      </c>
      <c r="D314" s="77">
        <v>0</v>
      </c>
    </row>
    <row r="315" spans="1:4">
      <c r="A315" s="45">
        <v>304</v>
      </c>
      <c r="B315" s="76">
        <v>1</v>
      </c>
      <c r="C315" s="45">
        <v>73</v>
      </c>
      <c r="D315" s="77">
        <v>0</v>
      </c>
    </row>
    <row r="316" spans="1:4">
      <c r="A316" s="45">
        <v>305</v>
      </c>
      <c r="B316" s="76">
        <v>1</v>
      </c>
      <c r="C316" s="45">
        <v>73</v>
      </c>
      <c r="D316" s="77">
        <v>0</v>
      </c>
    </row>
    <row r="317" spans="1:4">
      <c r="A317" s="45">
        <v>306</v>
      </c>
      <c r="B317" s="76">
        <v>1</v>
      </c>
      <c r="C317" s="45">
        <v>73</v>
      </c>
      <c r="D317" s="77">
        <v>0</v>
      </c>
    </row>
    <row r="318" spans="1:4">
      <c r="A318" s="45">
        <v>307</v>
      </c>
      <c r="B318" s="76">
        <v>1</v>
      </c>
      <c r="C318" s="45">
        <v>73</v>
      </c>
      <c r="D318" s="77">
        <v>0</v>
      </c>
    </row>
    <row r="319" spans="1:4">
      <c r="A319" s="45">
        <v>308</v>
      </c>
      <c r="B319" s="76">
        <v>1</v>
      </c>
      <c r="C319" s="45">
        <v>73</v>
      </c>
      <c r="D319" s="77">
        <v>0</v>
      </c>
    </row>
    <row r="320" spans="1:4">
      <c r="A320" s="45">
        <v>309</v>
      </c>
      <c r="B320" s="76">
        <v>1</v>
      </c>
      <c r="C320" s="45">
        <v>73</v>
      </c>
      <c r="D320" s="77">
        <v>0</v>
      </c>
    </row>
    <row r="321" spans="1:4">
      <c r="A321" s="45">
        <v>311</v>
      </c>
      <c r="B321" s="76">
        <v>1</v>
      </c>
      <c r="C321" s="45">
        <v>73</v>
      </c>
      <c r="D321" s="77">
        <v>0</v>
      </c>
    </row>
    <row r="322" spans="1:4">
      <c r="A322" s="45">
        <v>312</v>
      </c>
      <c r="B322" s="76">
        <v>1</v>
      </c>
      <c r="C322" s="45">
        <v>73</v>
      </c>
      <c r="D322" s="77">
        <v>0</v>
      </c>
    </row>
    <row r="323" spans="1:4">
      <c r="A323" s="45">
        <v>313</v>
      </c>
      <c r="B323" s="76">
        <v>1</v>
      </c>
      <c r="C323" s="45">
        <v>73</v>
      </c>
      <c r="D323" s="77">
        <v>0</v>
      </c>
    </row>
    <row r="324" spans="1:4">
      <c r="A324" s="45">
        <v>314</v>
      </c>
      <c r="B324" s="76">
        <v>1</v>
      </c>
      <c r="C324" s="45">
        <v>73</v>
      </c>
      <c r="D324" s="77">
        <v>0</v>
      </c>
    </row>
    <row r="325" spans="1:4">
      <c r="A325" s="45">
        <v>315</v>
      </c>
      <c r="B325" s="76">
        <v>1</v>
      </c>
      <c r="C325" s="45">
        <v>73</v>
      </c>
      <c r="D325" s="77">
        <v>0</v>
      </c>
    </row>
    <row r="326" spans="1:4">
      <c r="A326" s="45">
        <v>316</v>
      </c>
      <c r="B326" s="76">
        <v>1</v>
      </c>
      <c r="C326" s="45">
        <v>73</v>
      </c>
      <c r="D326" s="77">
        <v>0</v>
      </c>
    </row>
    <row r="327" spans="1:4">
      <c r="A327" s="45">
        <v>317</v>
      </c>
      <c r="B327" s="76">
        <v>1</v>
      </c>
      <c r="C327" s="45">
        <v>73</v>
      </c>
      <c r="D327" s="77">
        <v>0</v>
      </c>
    </row>
    <row r="328" spans="1:4">
      <c r="A328" s="45">
        <v>318</v>
      </c>
      <c r="B328" s="76">
        <v>1</v>
      </c>
      <c r="C328" s="45">
        <v>73</v>
      </c>
      <c r="D328" s="77">
        <v>0</v>
      </c>
    </row>
    <row r="329" spans="1:4">
      <c r="A329" s="45">
        <v>319</v>
      </c>
      <c r="B329" s="76">
        <v>1</v>
      </c>
      <c r="C329" s="45">
        <v>73</v>
      </c>
      <c r="D329" s="77">
        <v>0</v>
      </c>
    </row>
    <row r="330" spans="1:4">
      <c r="A330" s="45">
        <v>320</v>
      </c>
      <c r="B330" s="76">
        <v>1</v>
      </c>
      <c r="C330" s="45">
        <v>73</v>
      </c>
      <c r="D330" s="77">
        <v>0</v>
      </c>
    </row>
    <row r="331" spans="1:4">
      <c r="A331" s="45">
        <v>321</v>
      </c>
      <c r="B331" s="76">
        <v>1</v>
      </c>
      <c r="C331" s="45">
        <v>73</v>
      </c>
      <c r="D331" s="77">
        <v>0</v>
      </c>
    </row>
    <row r="332" spans="1:4">
      <c r="A332" s="45">
        <v>322</v>
      </c>
      <c r="B332" s="76">
        <v>1</v>
      </c>
      <c r="C332" s="45">
        <v>73</v>
      </c>
      <c r="D332" s="77">
        <v>0</v>
      </c>
    </row>
    <row r="333" spans="1:4">
      <c r="A333" s="45">
        <v>323</v>
      </c>
      <c r="B333" s="76">
        <v>1</v>
      </c>
      <c r="C333" s="45">
        <v>73</v>
      </c>
      <c r="D333" s="77">
        <v>0</v>
      </c>
    </row>
    <row r="334" spans="1:4">
      <c r="A334" s="45">
        <v>324</v>
      </c>
      <c r="B334" s="76">
        <v>1</v>
      </c>
      <c r="C334" s="45">
        <v>73</v>
      </c>
      <c r="D334" s="77">
        <v>0</v>
      </c>
    </row>
    <row r="335" spans="1:4">
      <c r="A335" s="45">
        <v>327</v>
      </c>
      <c r="B335" s="76">
        <v>1</v>
      </c>
      <c r="C335" s="45">
        <v>73</v>
      </c>
      <c r="D335" s="77">
        <v>0</v>
      </c>
    </row>
    <row r="336" spans="1:4">
      <c r="A336" s="45">
        <v>328</v>
      </c>
      <c r="B336" s="76">
        <v>1</v>
      </c>
      <c r="C336" s="45">
        <v>73</v>
      </c>
      <c r="D336" s="77">
        <v>0</v>
      </c>
    </row>
    <row r="337" spans="1:4">
      <c r="A337" s="45">
        <v>329</v>
      </c>
      <c r="B337" s="76">
        <v>1</v>
      </c>
      <c r="C337" s="45">
        <v>73</v>
      </c>
      <c r="D337" s="77">
        <v>0</v>
      </c>
    </row>
    <row r="338" spans="1:4">
      <c r="A338" s="45">
        <v>330</v>
      </c>
      <c r="B338" s="76">
        <v>1</v>
      </c>
      <c r="C338" s="45">
        <v>73</v>
      </c>
      <c r="D338" s="77">
        <v>0</v>
      </c>
    </row>
    <row r="339" spans="1:4">
      <c r="A339" s="45">
        <v>331</v>
      </c>
      <c r="B339" s="76">
        <v>1</v>
      </c>
      <c r="C339" s="45">
        <v>73</v>
      </c>
      <c r="D339" s="77">
        <v>0</v>
      </c>
    </row>
    <row r="340" spans="1:4">
      <c r="A340" s="45">
        <v>332</v>
      </c>
      <c r="B340" s="76">
        <v>1</v>
      </c>
      <c r="C340" s="45">
        <v>73</v>
      </c>
      <c r="D340" s="77">
        <v>0</v>
      </c>
    </row>
    <row r="341" spans="1:4">
      <c r="A341" s="45">
        <v>334</v>
      </c>
      <c r="B341" s="76">
        <v>1</v>
      </c>
      <c r="C341" s="45">
        <v>73</v>
      </c>
      <c r="D341" s="77">
        <v>0</v>
      </c>
    </row>
    <row r="342" spans="1:4">
      <c r="A342" s="45">
        <v>335</v>
      </c>
      <c r="B342" s="76">
        <v>1</v>
      </c>
      <c r="C342" s="45">
        <v>73</v>
      </c>
      <c r="D342" s="77">
        <v>0</v>
      </c>
    </row>
    <row r="343" spans="1:4">
      <c r="A343" s="45">
        <v>336</v>
      </c>
      <c r="B343" s="76">
        <v>1</v>
      </c>
      <c r="C343" s="45">
        <v>73</v>
      </c>
      <c r="D343" s="77">
        <v>0</v>
      </c>
    </row>
    <row r="344" spans="1:4">
      <c r="A344" s="45">
        <v>338</v>
      </c>
      <c r="B344" s="76">
        <v>1</v>
      </c>
      <c r="C344" s="45">
        <v>73</v>
      </c>
      <c r="D344" s="77">
        <v>0</v>
      </c>
    </row>
    <row r="345" spans="1:4">
      <c r="A345" s="45">
        <v>339</v>
      </c>
      <c r="B345" s="76">
        <v>1</v>
      </c>
      <c r="C345" s="45">
        <v>73</v>
      </c>
      <c r="D345" s="77">
        <v>0</v>
      </c>
    </row>
    <row r="346" spans="1:4">
      <c r="A346" s="45">
        <v>340</v>
      </c>
      <c r="B346" s="76">
        <v>1</v>
      </c>
      <c r="C346" s="45">
        <v>73</v>
      </c>
      <c r="D346" s="77">
        <v>0</v>
      </c>
    </row>
    <row r="347" spans="1:4">
      <c r="A347" s="45">
        <v>341</v>
      </c>
      <c r="B347" s="76">
        <v>1</v>
      </c>
      <c r="C347" s="45">
        <v>73</v>
      </c>
      <c r="D347" s="77">
        <v>0</v>
      </c>
    </row>
    <row r="348" spans="1:4">
      <c r="A348" s="45">
        <v>342</v>
      </c>
      <c r="B348" s="76">
        <v>1</v>
      </c>
      <c r="C348" s="45">
        <v>73</v>
      </c>
      <c r="D348" s="77">
        <v>0</v>
      </c>
    </row>
    <row r="349" spans="1:4">
      <c r="A349" s="45">
        <v>343</v>
      </c>
      <c r="B349" s="76">
        <v>1</v>
      </c>
      <c r="C349" s="45">
        <v>73</v>
      </c>
      <c r="D349" s="77">
        <v>0</v>
      </c>
    </row>
    <row r="350" spans="1:4">
      <c r="A350" s="45">
        <v>344</v>
      </c>
      <c r="B350" s="76">
        <v>1</v>
      </c>
      <c r="C350" s="45">
        <v>73</v>
      </c>
      <c r="D350" s="77">
        <v>0</v>
      </c>
    </row>
    <row r="351" spans="1:4">
      <c r="A351" s="45">
        <v>345</v>
      </c>
      <c r="B351" s="76">
        <v>1</v>
      </c>
      <c r="C351" s="45">
        <v>73</v>
      </c>
      <c r="D351" s="77">
        <v>0</v>
      </c>
    </row>
    <row r="352" spans="1:4">
      <c r="A352" s="45">
        <v>347</v>
      </c>
      <c r="B352" s="76">
        <v>1</v>
      </c>
      <c r="C352" s="45">
        <v>73</v>
      </c>
      <c r="D352" s="77">
        <v>0</v>
      </c>
    </row>
    <row r="353" spans="1:4">
      <c r="A353" s="45">
        <v>348</v>
      </c>
      <c r="B353" s="76">
        <v>1</v>
      </c>
      <c r="C353" s="45">
        <v>73</v>
      </c>
      <c r="D353" s="77">
        <v>0</v>
      </c>
    </row>
    <row r="354" spans="1:4">
      <c r="A354" s="45">
        <v>349</v>
      </c>
      <c r="B354" s="76">
        <v>1</v>
      </c>
      <c r="C354" s="45">
        <v>73</v>
      </c>
      <c r="D354" s="77">
        <v>0</v>
      </c>
    </row>
    <row r="355" spans="1:4">
      <c r="A355" s="45">
        <v>350</v>
      </c>
      <c r="B355" s="76">
        <v>1</v>
      </c>
      <c r="C355" s="45">
        <v>73</v>
      </c>
      <c r="D355" s="77">
        <v>0</v>
      </c>
    </row>
    <row r="356" spans="1:4">
      <c r="A356" s="45">
        <v>351</v>
      </c>
      <c r="B356" s="76">
        <v>1</v>
      </c>
      <c r="C356" s="45">
        <v>73</v>
      </c>
      <c r="D356" s="77">
        <v>0</v>
      </c>
    </row>
    <row r="357" spans="1:4">
      <c r="A357" s="45">
        <v>352</v>
      </c>
      <c r="B357" s="76">
        <v>1</v>
      </c>
      <c r="C357" s="45">
        <v>73</v>
      </c>
      <c r="D357" s="77">
        <v>0</v>
      </c>
    </row>
    <row r="358" spans="1:4">
      <c r="A358" s="45">
        <v>353</v>
      </c>
      <c r="B358" s="76">
        <v>1</v>
      </c>
      <c r="C358" s="45">
        <v>73</v>
      </c>
      <c r="D358" s="77">
        <v>0</v>
      </c>
    </row>
    <row r="359" spans="1:4">
      <c r="A359" s="45">
        <v>354</v>
      </c>
      <c r="B359" s="76">
        <v>1</v>
      </c>
      <c r="C359" s="45">
        <v>73</v>
      </c>
      <c r="D359" s="77">
        <v>0</v>
      </c>
    </row>
    <row r="360" spans="1:4">
      <c r="A360" s="45">
        <v>355</v>
      </c>
      <c r="B360" s="76">
        <v>1</v>
      </c>
      <c r="C360" s="45">
        <v>73</v>
      </c>
      <c r="D360" s="77">
        <v>0</v>
      </c>
    </row>
    <row r="361" spans="1:4">
      <c r="A361" s="45">
        <v>356</v>
      </c>
      <c r="B361" s="76">
        <v>1</v>
      </c>
      <c r="C361" s="45">
        <v>73</v>
      </c>
      <c r="D361" s="77">
        <v>0</v>
      </c>
    </row>
    <row r="362" spans="1:4">
      <c r="A362" s="45">
        <v>358</v>
      </c>
      <c r="B362" s="76">
        <v>1</v>
      </c>
      <c r="C362" s="45">
        <v>73</v>
      </c>
      <c r="D362" s="77">
        <v>0</v>
      </c>
    </row>
    <row r="363" spans="1:4">
      <c r="A363" s="45">
        <v>359</v>
      </c>
      <c r="B363" s="76">
        <v>1</v>
      </c>
      <c r="C363" s="45">
        <v>73</v>
      </c>
      <c r="D363" s="77">
        <v>0</v>
      </c>
    </row>
    <row r="364" spans="1:4">
      <c r="A364" s="45">
        <v>361</v>
      </c>
      <c r="B364" s="76">
        <v>1</v>
      </c>
      <c r="C364" s="45">
        <v>73</v>
      </c>
      <c r="D364" s="77">
        <v>0</v>
      </c>
    </row>
    <row r="365" spans="1:4">
      <c r="A365" s="45">
        <v>362</v>
      </c>
      <c r="B365" s="76">
        <v>1</v>
      </c>
      <c r="C365" s="45">
        <v>73</v>
      </c>
      <c r="D365" s="77">
        <v>0</v>
      </c>
    </row>
    <row r="366" spans="1:4">
      <c r="A366" s="45">
        <v>363</v>
      </c>
      <c r="B366" s="76">
        <v>1</v>
      </c>
      <c r="C366" s="45">
        <v>73</v>
      </c>
      <c r="D366" s="77">
        <v>0</v>
      </c>
    </row>
    <row r="367" spans="1:4">
      <c r="A367" s="45">
        <v>364</v>
      </c>
      <c r="B367" s="76">
        <v>1</v>
      </c>
      <c r="C367" s="45">
        <v>73</v>
      </c>
      <c r="D367" s="77">
        <v>0</v>
      </c>
    </row>
    <row r="368" spans="1:4">
      <c r="A368" s="45">
        <v>365</v>
      </c>
      <c r="B368" s="76">
        <v>1</v>
      </c>
      <c r="C368" s="45">
        <v>73</v>
      </c>
      <c r="D368" s="77">
        <v>0</v>
      </c>
    </row>
    <row r="369" spans="1:4">
      <c r="A369" s="45">
        <v>367</v>
      </c>
      <c r="B369" s="76">
        <v>1</v>
      </c>
      <c r="C369" s="45">
        <v>73</v>
      </c>
      <c r="D369" s="77">
        <v>0</v>
      </c>
    </row>
    <row r="370" spans="1:4">
      <c r="A370" s="45">
        <v>368</v>
      </c>
      <c r="B370" s="76">
        <v>1</v>
      </c>
      <c r="C370" s="45">
        <v>73</v>
      </c>
      <c r="D370" s="77">
        <v>0</v>
      </c>
    </row>
    <row r="371" spans="1:4">
      <c r="A371" s="45">
        <v>369</v>
      </c>
      <c r="B371" s="76">
        <v>1</v>
      </c>
      <c r="C371" s="45">
        <v>73</v>
      </c>
      <c r="D371" s="77">
        <v>0</v>
      </c>
    </row>
    <row r="372" spans="1:4">
      <c r="A372" s="45">
        <v>370</v>
      </c>
      <c r="B372" s="76">
        <v>1</v>
      </c>
      <c r="C372" s="45">
        <v>73</v>
      </c>
      <c r="D372" s="77">
        <v>0</v>
      </c>
    </row>
    <row r="373" spans="1:4" ht="15.75" thickBot="1">
      <c r="A373" s="74">
        <v>371</v>
      </c>
      <c r="B373" s="78">
        <v>1</v>
      </c>
      <c r="C373" s="74">
        <v>73</v>
      </c>
      <c r="D373" s="79">
        <v>0</v>
      </c>
    </row>
  </sheetData>
  <sortState ref="A2:D373">
    <sortCondition ref="C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I373"/>
  <sheetViews>
    <sheetView topLeftCell="A18" workbookViewId="0">
      <selection activeCell="G39" sqref="G39"/>
    </sheetView>
  </sheetViews>
  <sheetFormatPr defaultRowHeight="15"/>
  <sheetData>
    <row r="1" spans="1:4">
      <c r="A1" s="75" t="s">
        <v>131</v>
      </c>
      <c r="B1" s="75" t="s">
        <v>117</v>
      </c>
      <c r="C1" s="75" t="s">
        <v>132</v>
      </c>
      <c r="D1" s="75" t="s">
        <v>133</v>
      </c>
    </row>
    <row r="2" spans="1:4">
      <c r="A2" s="45">
        <v>1</v>
      </c>
      <c r="B2" s="76">
        <v>19</v>
      </c>
      <c r="C2" s="45">
        <v>1</v>
      </c>
      <c r="D2" s="77">
        <v>0.92900000000000005</v>
      </c>
    </row>
    <row r="3" spans="1:4">
      <c r="A3" s="45">
        <v>18</v>
      </c>
      <c r="B3" s="76">
        <v>19</v>
      </c>
      <c r="C3" s="45">
        <v>1</v>
      </c>
      <c r="D3" s="77">
        <v>0.92900000000000005</v>
      </c>
    </row>
    <row r="4" spans="1:4">
      <c r="A4" s="45">
        <v>21</v>
      </c>
      <c r="B4" s="76">
        <v>19</v>
      </c>
      <c r="C4" s="45">
        <v>1</v>
      </c>
      <c r="D4" s="77">
        <v>0.92900000000000005</v>
      </c>
    </row>
    <row r="5" spans="1:4">
      <c r="A5" s="45">
        <v>31</v>
      </c>
      <c r="B5" s="76">
        <v>19</v>
      </c>
      <c r="C5" s="45">
        <v>1</v>
      </c>
      <c r="D5" s="77">
        <v>0.92900000000000005</v>
      </c>
    </row>
    <row r="6" spans="1:4">
      <c r="A6" s="45">
        <v>32</v>
      </c>
      <c r="B6" s="76">
        <v>19</v>
      </c>
      <c r="C6" s="45">
        <v>1</v>
      </c>
      <c r="D6" s="77">
        <v>0.92900000000000005</v>
      </c>
    </row>
    <row r="7" spans="1:4">
      <c r="A7" s="45">
        <v>37</v>
      </c>
      <c r="B7" s="76">
        <v>19</v>
      </c>
      <c r="C7" s="45">
        <v>1</v>
      </c>
      <c r="D7" s="77">
        <v>0.92900000000000005</v>
      </c>
    </row>
    <row r="8" spans="1:4">
      <c r="A8" s="45">
        <v>43</v>
      </c>
      <c r="B8" s="76">
        <v>19</v>
      </c>
      <c r="C8" s="45">
        <v>1</v>
      </c>
      <c r="D8" s="77">
        <v>0.92900000000000005</v>
      </c>
    </row>
    <row r="9" spans="1:4">
      <c r="A9" s="45">
        <v>58</v>
      </c>
      <c r="B9" s="76">
        <v>19</v>
      </c>
      <c r="C9" s="45">
        <v>1</v>
      </c>
      <c r="D9" s="77">
        <v>0.92900000000000005</v>
      </c>
    </row>
    <row r="10" spans="1:4">
      <c r="A10" s="45">
        <v>77</v>
      </c>
      <c r="B10" s="76">
        <v>19</v>
      </c>
      <c r="C10" s="45">
        <v>1</v>
      </c>
      <c r="D10" s="77">
        <v>0.92900000000000005</v>
      </c>
    </row>
    <row r="11" spans="1:4">
      <c r="A11" s="45">
        <v>86</v>
      </c>
      <c r="B11" s="76">
        <v>19</v>
      </c>
      <c r="C11" s="45">
        <v>1</v>
      </c>
      <c r="D11" s="77">
        <v>0.92900000000000005</v>
      </c>
    </row>
    <row r="12" spans="1:4">
      <c r="A12" s="45">
        <v>102</v>
      </c>
      <c r="B12" s="76">
        <v>19</v>
      </c>
      <c r="C12" s="45">
        <v>1</v>
      </c>
      <c r="D12" s="77">
        <v>0.92900000000000005</v>
      </c>
    </row>
    <row r="13" spans="1:4">
      <c r="A13" s="45">
        <v>108</v>
      </c>
      <c r="B13" s="76">
        <v>19</v>
      </c>
      <c r="C13" s="45">
        <v>1</v>
      </c>
      <c r="D13" s="77">
        <v>0.92900000000000005</v>
      </c>
    </row>
    <row r="14" spans="1:4">
      <c r="A14" s="45">
        <v>111</v>
      </c>
      <c r="B14" s="76">
        <v>19</v>
      </c>
      <c r="C14" s="45">
        <v>1</v>
      </c>
      <c r="D14" s="77">
        <v>0.92900000000000005</v>
      </c>
    </row>
    <row r="15" spans="1:4">
      <c r="A15" s="45">
        <v>129</v>
      </c>
      <c r="B15" s="76">
        <v>19</v>
      </c>
      <c r="C15" s="45">
        <v>1</v>
      </c>
      <c r="D15" s="77">
        <v>0.92900000000000005</v>
      </c>
    </row>
    <row r="16" spans="1:4">
      <c r="A16" s="45">
        <v>150</v>
      </c>
      <c r="B16" s="76">
        <v>19</v>
      </c>
      <c r="C16" s="45">
        <v>1</v>
      </c>
      <c r="D16" s="77">
        <v>0.92900000000000005</v>
      </c>
    </row>
    <row r="17" spans="1:9">
      <c r="A17" s="45">
        <v>213</v>
      </c>
      <c r="B17" s="76">
        <v>19</v>
      </c>
      <c r="C17" s="45">
        <v>1</v>
      </c>
      <c r="D17" s="77">
        <v>0.92900000000000005</v>
      </c>
    </row>
    <row r="18" spans="1:9">
      <c r="A18" s="45">
        <v>253</v>
      </c>
      <c r="B18" s="76">
        <v>19</v>
      </c>
      <c r="C18" s="45">
        <v>1</v>
      </c>
      <c r="D18" s="77">
        <v>0.92900000000000005</v>
      </c>
    </row>
    <row r="19" spans="1:9">
      <c r="A19" s="45">
        <v>257</v>
      </c>
      <c r="B19" s="76">
        <v>19</v>
      </c>
      <c r="C19" s="45">
        <v>1</v>
      </c>
      <c r="D19" s="77">
        <v>0.92900000000000005</v>
      </c>
    </row>
    <row r="20" spans="1:9">
      <c r="A20" s="45">
        <v>263</v>
      </c>
      <c r="B20" s="76">
        <v>19</v>
      </c>
      <c r="C20" s="45">
        <v>1</v>
      </c>
      <c r="D20" s="77">
        <v>0.92900000000000005</v>
      </c>
    </row>
    <row r="21" spans="1:9">
      <c r="A21" s="45">
        <v>296</v>
      </c>
      <c r="B21" s="76">
        <v>19</v>
      </c>
      <c r="C21" s="45">
        <v>1</v>
      </c>
      <c r="D21" s="77">
        <v>0.92900000000000005</v>
      </c>
    </row>
    <row r="22" spans="1:9">
      <c r="A22" s="45">
        <v>300</v>
      </c>
      <c r="B22" s="76">
        <v>19</v>
      </c>
      <c r="C22" s="45">
        <v>1</v>
      </c>
      <c r="D22" s="77">
        <v>0.92900000000000005</v>
      </c>
      <c r="G22">
        <v>19</v>
      </c>
      <c r="H22">
        <v>27</v>
      </c>
      <c r="I22">
        <f>H22*100/H26</f>
        <v>7.258064516129032</v>
      </c>
    </row>
    <row r="23" spans="1:9">
      <c r="A23" s="45">
        <v>306</v>
      </c>
      <c r="B23" s="76">
        <v>19</v>
      </c>
      <c r="C23" s="45">
        <v>1</v>
      </c>
      <c r="D23" s="77">
        <v>0.92900000000000005</v>
      </c>
      <c r="G23">
        <v>16</v>
      </c>
      <c r="H23">
        <v>93</v>
      </c>
      <c r="I23">
        <f>H23*100/H26</f>
        <v>25</v>
      </c>
    </row>
    <row r="24" spans="1:9">
      <c r="A24" s="45">
        <v>336</v>
      </c>
      <c r="B24" s="76">
        <v>19</v>
      </c>
      <c r="C24" s="45">
        <v>1</v>
      </c>
      <c r="D24" s="77">
        <v>0.92900000000000005</v>
      </c>
      <c r="G24">
        <v>14</v>
      </c>
      <c r="H24">
        <v>37</v>
      </c>
      <c r="I24">
        <f>H24*100/H26</f>
        <v>9.9462365591397841</v>
      </c>
    </row>
    <row r="25" spans="1:9">
      <c r="A25" s="45">
        <v>338</v>
      </c>
      <c r="B25" s="76">
        <v>19</v>
      </c>
      <c r="C25" s="45">
        <v>1</v>
      </c>
      <c r="D25" s="77">
        <v>0.92900000000000005</v>
      </c>
      <c r="G25">
        <v>12</v>
      </c>
      <c r="H25">
        <v>215</v>
      </c>
      <c r="I25">
        <f>H25*100/H26</f>
        <v>57.795698924731184</v>
      </c>
    </row>
    <row r="26" spans="1:9">
      <c r="A26" s="45">
        <v>340</v>
      </c>
      <c r="B26" s="76">
        <v>19</v>
      </c>
      <c r="C26" s="45">
        <v>1</v>
      </c>
      <c r="D26" s="77">
        <v>0.92900000000000005</v>
      </c>
      <c r="H26">
        <v>372</v>
      </c>
    </row>
    <row r="27" spans="1:9">
      <c r="A27" s="45">
        <v>366</v>
      </c>
      <c r="B27" s="76">
        <v>19</v>
      </c>
      <c r="C27" s="45">
        <v>1</v>
      </c>
      <c r="D27" s="77">
        <v>0.92900000000000005</v>
      </c>
    </row>
    <row r="28" spans="1:9">
      <c r="A28" s="45">
        <v>369</v>
      </c>
      <c r="B28" s="76">
        <v>19</v>
      </c>
      <c r="C28" s="45">
        <v>1</v>
      </c>
      <c r="D28" s="77">
        <v>0.92900000000000005</v>
      </c>
    </row>
    <row r="29" spans="1:9">
      <c r="A29" s="45">
        <v>2</v>
      </c>
      <c r="B29" s="76">
        <v>16</v>
      </c>
      <c r="C29" s="45">
        <v>28</v>
      </c>
      <c r="D29" s="77">
        <v>0.67900000000000005</v>
      </c>
    </row>
    <row r="30" spans="1:9">
      <c r="A30" s="45">
        <v>7</v>
      </c>
      <c r="B30" s="76">
        <v>16</v>
      </c>
      <c r="C30" s="45">
        <v>28</v>
      </c>
      <c r="D30" s="77">
        <v>0.67900000000000005</v>
      </c>
    </row>
    <row r="31" spans="1:9">
      <c r="A31" s="45">
        <v>10</v>
      </c>
      <c r="B31" s="76">
        <v>16</v>
      </c>
      <c r="C31" s="45">
        <v>28</v>
      </c>
      <c r="D31" s="77">
        <v>0.67900000000000005</v>
      </c>
    </row>
    <row r="32" spans="1:9">
      <c r="A32" s="45">
        <v>14</v>
      </c>
      <c r="B32" s="76">
        <v>16</v>
      </c>
      <c r="C32" s="45">
        <v>28</v>
      </c>
      <c r="D32" s="77">
        <v>0.67900000000000005</v>
      </c>
    </row>
    <row r="33" spans="1:4">
      <c r="A33" s="45">
        <v>15</v>
      </c>
      <c r="B33" s="76">
        <v>16</v>
      </c>
      <c r="C33" s="45">
        <v>28</v>
      </c>
      <c r="D33" s="77">
        <v>0.67900000000000005</v>
      </c>
    </row>
    <row r="34" spans="1:4">
      <c r="A34" s="45">
        <v>22</v>
      </c>
      <c r="B34" s="76">
        <v>16</v>
      </c>
      <c r="C34" s="45">
        <v>28</v>
      </c>
      <c r="D34" s="77">
        <v>0.67900000000000005</v>
      </c>
    </row>
    <row r="35" spans="1:4">
      <c r="A35" s="45">
        <v>23</v>
      </c>
      <c r="B35" s="76">
        <v>16</v>
      </c>
      <c r="C35" s="45">
        <v>28</v>
      </c>
      <c r="D35" s="77">
        <v>0.67900000000000005</v>
      </c>
    </row>
    <row r="36" spans="1:4">
      <c r="A36" s="45">
        <v>25</v>
      </c>
      <c r="B36" s="76">
        <v>16</v>
      </c>
      <c r="C36" s="45">
        <v>28</v>
      </c>
      <c r="D36" s="77">
        <v>0.67900000000000005</v>
      </c>
    </row>
    <row r="37" spans="1:4">
      <c r="A37" s="45">
        <v>27</v>
      </c>
      <c r="B37" s="76">
        <v>16</v>
      </c>
      <c r="C37" s="45">
        <v>28</v>
      </c>
      <c r="D37" s="77">
        <v>0.67900000000000005</v>
      </c>
    </row>
    <row r="38" spans="1:4">
      <c r="A38" s="45">
        <v>29</v>
      </c>
      <c r="B38" s="76">
        <v>16</v>
      </c>
      <c r="C38" s="45">
        <v>28</v>
      </c>
      <c r="D38" s="77">
        <v>0.67900000000000005</v>
      </c>
    </row>
    <row r="39" spans="1:4">
      <c r="A39" s="45">
        <v>34</v>
      </c>
      <c r="B39" s="76">
        <v>16</v>
      </c>
      <c r="C39" s="45">
        <v>28</v>
      </c>
      <c r="D39" s="77">
        <v>0.67900000000000005</v>
      </c>
    </row>
    <row r="40" spans="1:4">
      <c r="A40" s="45">
        <v>38</v>
      </c>
      <c r="B40" s="76">
        <v>16</v>
      </c>
      <c r="C40" s="45">
        <v>28</v>
      </c>
      <c r="D40" s="77">
        <v>0.67900000000000005</v>
      </c>
    </row>
    <row r="41" spans="1:4">
      <c r="A41" s="45">
        <v>41</v>
      </c>
      <c r="B41" s="76">
        <v>16</v>
      </c>
      <c r="C41" s="45">
        <v>28</v>
      </c>
      <c r="D41" s="77">
        <v>0.67900000000000005</v>
      </c>
    </row>
    <row r="42" spans="1:4">
      <c r="A42" s="45">
        <v>42</v>
      </c>
      <c r="B42" s="76">
        <v>16</v>
      </c>
      <c r="C42" s="45">
        <v>28</v>
      </c>
      <c r="D42" s="77">
        <v>0.67900000000000005</v>
      </c>
    </row>
    <row r="43" spans="1:4">
      <c r="A43" s="45">
        <v>52</v>
      </c>
      <c r="B43" s="76">
        <v>16</v>
      </c>
      <c r="C43" s="45">
        <v>28</v>
      </c>
      <c r="D43" s="77">
        <v>0.67900000000000005</v>
      </c>
    </row>
    <row r="44" spans="1:4">
      <c r="A44" s="45">
        <v>55</v>
      </c>
      <c r="B44" s="76">
        <v>16</v>
      </c>
      <c r="C44" s="45">
        <v>28</v>
      </c>
      <c r="D44" s="77">
        <v>0.67900000000000005</v>
      </c>
    </row>
    <row r="45" spans="1:4">
      <c r="A45" s="45">
        <v>56</v>
      </c>
      <c r="B45" s="76">
        <v>16</v>
      </c>
      <c r="C45" s="45">
        <v>28</v>
      </c>
      <c r="D45" s="77">
        <v>0.67900000000000005</v>
      </c>
    </row>
    <row r="46" spans="1:4">
      <c r="A46" s="45">
        <v>78</v>
      </c>
      <c r="B46" s="76">
        <v>16</v>
      </c>
      <c r="C46" s="45">
        <v>28</v>
      </c>
      <c r="D46" s="77">
        <v>0.67900000000000005</v>
      </c>
    </row>
    <row r="47" spans="1:4">
      <c r="A47" s="45">
        <v>84</v>
      </c>
      <c r="B47" s="76">
        <v>16</v>
      </c>
      <c r="C47" s="45">
        <v>28</v>
      </c>
      <c r="D47" s="77">
        <v>0.67900000000000005</v>
      </c>
    </row>
    <row r="48" spans="1:4">
      <c r="A48" s="45">
        <v>88</v>
      </c>
      <c r="B48" s="76">
        <v>16</v>
      </c>
      <c r="C48" s="45">
        <v>28</v>
      </c>
      <c r="D48" s="77">
        <v>0.67900000000000005</v>
      </c>
    </row>
    <row r="49" spans="1:4">
      <c r="A49" s="45">
        <v>91</v>
      </c>
      <c r="B49" s="76">
        <v>16</v>
      </c>
      <c r="C49" s="45">
        <v>28</v>
      </c>
      <c r="D49" s="77">
        <v>0.67900000000000005</v>
      </c>
    </row>
    <row r="50" spans="1:4">
      <c r="A50" s="45">
        <v>107</v>
      </c>
      <c r="B50" s="76">
        <v>16</v>
      </c>
      <c r="C50" s="45">
        <v>28</v>
      </c>
      <c r="D50" s="77">
        <v>0.67900000000000005</v>
      </c>
    </row>
    <row r="51" spans="1:4">
      <c r="A51" s="45">
        <v>110</v>
      </c>
      <c r="B51" s="76">
        <v>16</v>
      </c>
      <c r="C51" s="45">
        <v>28</v>
      </c>
      <c r="D51" s="77">
        <v>0.67900000000000005</v>
      </c>
    </row>
    <row r="52" spans="1:4">
      <c r="A52" s="45">
        <v>112</v>
      </c>
      <c r="B52" s="76">
        <v>16</v>
      </c>
      <c r="C52" s="45">
        <v>28</v>
      </c>
      <c r="D52" s="77">
        <v>0.67900000000000005</v>
      </c>
    </row>
    <row r="53" spans="1:4">
      <c r="A53" s="45">
        <v>114</v>
      </c>
      <c r="B53" s="76">
        <v>16</v>
      </c>
      <c r="C53" s="45">
        <v>28</v>
      </c>
      <c r="D53" s="77">
        <v>0.67900000000000005</v>
      </c>
    </row>
    <row r="54" spans="1:4">
      <c r="A54" s="45">
        <v>115</v>
      </c>
      <c r="B54" s="76">
        <v>16</v>
      </c>
      <c r="C54" s="45">
        <v>28</v>
      </c>
      <c r="D54" s="77">
        <v>0.67900000000000005</v>
      </c>
    </row>
    <row r="55" spans="1:4">
      <c r="A55" s="45">
        <v>116</v>
      </c>
      <c r="B55" s="76">
        <v>16</v>
      </c>
      <c r="C55" s="45">
        <v>28</v>
      </c>
      <c r="D55" s="77">
        <v>0.67900000000000005</v>
      </c>
    </row>
    <row r="56" spans="1:4">
      <c r="A56" s="45">
        <v>123</v>
      </c>
      <c r="B56" s="76">
        <v>16</v>
      </c>
      <c r="C56" s="45">
        <v>28</v>
      </c>
      <c r="D56" s="77">
        <v>0.67900000000000005</v>
      </c>
    </row>
    <row r="57" spans="1:4">
      <c r="A57" s="45">
        <v>125</v>
      </c>
      <c r="B57" s="76">
        <v>16</v>
      </c>
      <c r="C57" s="45">
        <v>28</v>
      </c>
      <c r="D57" s="77">
        <v>0.67900000000000005</v>
      </c>
    </row>
    <row r="58" spans="1:4">
      <c r="A58" s="45">
        <v>126</v>
      </c>
      <c r="B58" s="76">
        <v>16</v>
      </c>
      <c r="C58" s="45">
        <v>28</v>
      </c>
      <c r="D58" s="77">
        <v>0.67900000000000005</v>
      </c>
    </row>
    <row r="59" spans="1:4">
      <c r="A59" s="45">
        <v>128</v>
      </c>
      <c r="B59" s="76">
        <v>16</v>
      </c>
      <c r="C59" s="45">
        <v>28</v>
      </c>
      <c r="D59" s="77">
        <v>0.67900000000000005</v>
      </c>
    </row>
    <row r="60" spans="1:4">
      <c r="A60" s="45">
        <v>148</v>
      </c>
      <c r="B60" s="76">
        <v>16</v>
      </c>
      <c r="C60" s="45">
        <v>28</v>
      </c>
      <c r="D60" s="77">
        <v>0.67900000000000005</v>
      </c>
    </row>
    <row r="61" spans="1:4">
      <c r="A61" s="45">
        <v>149</v>
      </c>
      <c r="B61" s="76">
        <v>16</v>
      </c>
      <c r="C61" s="45">
        <v>28</v>
      </c>
      <c r="D61" s="77">
        <v>0.67900000000000005</v>
      </c>
    </row>
    <row r="62" spans="1:4">
      <c r="A62" s="45">
        <v>156</v>
      </c>
      <c r="B62" s="76">
        <v>16</v>
      </c>
      <c r="C62" s="45">
        <v>28</v>
      </c>
      <c r="D62" s="77">
        <v>0.67900000000000005</v>
      </c>
    </row>
    <row r="63" spans="1:4">
      <c r="A63" s="45">
        <v>157</v>
      </c>
      <c r="B63" s="76">
        <v>16</v>
      </c>
      <c r="C63" s="45">
        <v>28</v>
      </c>
      <c r="D63" s="77">
        <v>0.67900000000000005</v>
      </c>
    </row>
    <row r="64" spans="1:4">
      <c r="A64" s="45">
        <v>163</v>
      </c>
      <c r="B64" s="76">
        <v>16</v>
      </c>
      <c r="C64" s="45">
        <v>28</v>
      </c>
      <c r="D64" s="77">
        <v>0.67900000000000005</v>
      </c>
    </row>
    <row r="65" spans="1:4">
      <c r="A65" s="45">
        <v>164</v>
      </c>
      <c r="B65" s="76">
        <v>16</v>
      </c>
      <c r="C65" s="45">
        <v>28</v>
      </c>
      <c r="D65" s="77">
        <v>0.67900000000000005</v>
      </c>
    </row>
    <row r="66" spans="1:4">
      <c r="A66" s="45">
        <v>166</v>
      </c>
      <c r="B66" s="76">
        <v>16</v>
      </c>
      <c r="C66" s="45">
        <v>28</v>
      </c>
      <c r="D66" s="77">
        <v>0.67900000000000005</v>
      </c>
    </row>
    <row r="67" spans="1:4">
      <c r="A67" s="45">
        <v>169</v>
      </c>
      <c r="B67" s="76">
        <v>16</v>
      </c>
      <c r="C67" s="45">
        <v>28</v>
      </c>
      <c r="D67" s="77">
        <v>0.67900000000000005</v>
      </c>
    </row>
    <row r="68" spans="1:4">
      <c r="A68" s="45">
        <v>171</v>
      </c>
      <c r="B68" s="76">
        <v>16</v>
      </c>
      <c r="C68" s="45">
        <v>28</v>
      </c>
      <c r="D68" s="77">
        <v>0.67900000000000005</v>
      </c>
    </row>
    <row r="69" spans="1:4">
      <c r="A69" s="45">
        <v>173</v>
      </c>
      <c r="B69" s="76">
        <v>16</v>
      </c>
      <c r="C69" s="45">
        <v>28</v>
      </c>
      <c r="D69" s="77">
        <v>0.67900000000000005</v>
      </c>
    </row>
    <row r="70" spans="1:4">
      <c r="A70" s="45">
        <v>176</v>
      </c>
      <c r="B70" s="76">
        <v>16</v>
      </c>
      <c r="C70" s="45">
        <v>28</v>
      </c>
      <c r="D70" s="77">
        <v>0.67900000000000005</v>
      </c>
    </row>
    <row r="71" spans="1:4">
      <c r="A71" s="45">
        <v>180</v>
      </c>
      <c r="B71" s="76">
        <v>16</v>
      </c>
      <c r="C71" s="45">
        <v>28</v>
      </c>
      <c r="D71" s="77">
        <v>0.67900000000000005</v>
      </c>
    </row>
    <row r="72" spans="1:4">
      <c r="A72" s="45">
        <v>184</v>
      </c>
      <c r="B72" s="76">
        <v>16</v>
      </c>
      <c r="C72" s="45">
        <v>28</v>
      </c>
      <c r="D72" s="77">
        <v>0.67900000000000005</v>
      </c>
    </row>
    <row r="73" spans="1:4">
      <c r="A73" s="45">
        <v>185</v>
      </c>
      <c r="B73" s="76">
        <v>16</v>
      </c>
      <c r="C73" s="45">
        <v>28</v>
      </c>
      <c r="D73" s="77">
        <v>0.67900000000000005</v>
      </c>
    </row>
    <row r="74" spans="1:4">
      <c r="A74" s="45">
        <v>189</v>
      </c>
      <c r="B74" s="76">
        <v>16</v>
      </c>
      <c r="C74" s="45">
        <v>28</v>
      </c>
      <c r="D74" s="77">
        <v>0.67900000000000005</v>
      </c>
    </row>
    <row r="75" spans="1:4">
      <c r="A75" s="45">
        <v>195</v>
      </c>
      <c r="B75" s="76">
        <v>16</v>
      </c>
      <c r="C75" s="45">
        <v>28</v>
      </c>
      <c r="D75" s="77">
        <v>0.67900000000000005</v>
      </c>
    </row>
    <row r="76" spans="1:4">
      <c r="A76" s="45">
        <v>197</v>
      </c>
      <c r="B76" s="76">
        <v>16</v>
      </c>
      <c r="C76" s="45">
        <v>28</v>
      </c>
      <c r="D76" s="77">
        <v>0.67900000000000005</v>
      </c>
    </row>
    <row r="77" spans="1:4">
      <c r="A77" s="45">
        <v>202</v>
      </c>
      <c r="B77" s="76">
        <v>16</v>
      </c>
      <c r="C77" s="45">
        <v>28</v>
      </c>
      <c r="D77" s="77">
        <v>0.67900000000000005</v>
      </c>
    </row>
    <row r="78" spans="1:4">
      <c r="A78" s="45">
        <v>216</v>
      </c>
      <c r="B78" s="76">
        <v>16</v>
      </c>
      <c r="C78" s="45">
        <v>28</v>
      </c>
      <c r="D78" s="77">
        <v>0.67900000000000005</v>
      </c>
    </row>
    <row r="79" spans="1:4">
      <c r="A79" s="45">
        <v>217</v>
      </c>
      <c r="B79" s="76">
        <v>16</v>
      </c>
      <c r="C79" s="45">
        <v>28</v>
      </c>
      <c r="D79" s="77">
        <v>0.67900000000000005</v>
      </c>
    </row>
    <row r="80" spans="1:4">
      <c r="A80" s="45">
        <v>218</v>
      </c>
      <c r="B80" s="76">
        <v>16</v>
      </c>
      <c r="C80" s="45">
        <v>28</v>
      </c>
      <c r="D80" s="77">
        <v>0.67900000000000005</v>
      </c>
    </row>
    <row r="81" spans="1:4">
      <c r="A81" s="45">
        <v>220</v>
      </c>
      <c r="B81" s="76">
        <v>16</v>
      </c>
      <c r="C81" s="45">
        <v>28</v>
      </c>
      <c r="D81" s="77">
        <v>0.67900000000000005</v>
      </c>
    </row>
    <row r="82" spans="1:4">
      <c r="A82" s="45">
        <v>224</v>
      </c>
      <c r="B82" s="76">
        <v>16</v>
      </c>
      <c r="C82" s="45">
        <v>28</v>
      </c>
      <c r="D82" s="77">
        <v>0.67900000000000005</v>
      </c>
    </row>
    <row r="83" spans="1:4">
      <c r="A83" s="45">
        <v>229</v>
      </c>
      <c r="B83" s="76">
        <v>16</v>
      </c>
      <c r="C83" s="45">
        <v>28</v>
      </c>
      <c r="D83" s="77">
        <v>0.67900000000000005</v>
      </c>
    </row>
    <row r="84" spans="1:4">
      <c r="A84" s="45">
        <v>234</v>
      </c>
      <c r="B84" s="76">
        <v>16</v>
      </c>
      <c r="C84" s="45">
        <v>28</v>
      </c>
      <c r="D84" s="77">
        <v>0.67900000000000005</v>
      </c>
    </row>
    <row r="85" spans="1:4">
      <c r="A85" s="45">
        <v>243</v>
      </c>
      <c r="B85" s="76">
        <v>16</v>
      </c>
      <c r="C85" s="45">
        <v>28</v>
      </c>
      <c r="D85" s="77">
        <v>0.67900000000000005</v>
      </c>
    </row>
    <row r="86" spans="1:4">
      <c r="A86" s="45">
        <v>248</v>
      </c>
      <c r="B86" s="76">
        <v>16</v>
      </c>
      <c r="C86" s="45">
        <v>28</v>
      </c>
      <c r="D86" s="77">
        <v>0.67900000000000005</v>
      </c>
    </row>
    <row r="87" spans="1:4">
      <c r="A87" s="45">
        <v>250</v>
      </c>
      <c r="B87" s="76">
        <v>16</v>
      </c>
      <c r="C87" s="45">
        <v>28</v>
      </c>
      <c r="D87" s="77">
        <v>0.67900000000000005</v>
      </c>
    </row>
    <row r="88" spans="1:4">
      <c r="A88" s="45">
        <v>254</v>
      </c>
      <c r="B88" s="76">
        <v>16</v>
      </c>
      <c r="C88" s="45">
        <v>28</v>
      </c>
      <c r="D88" s="77">
        <v>0.67900000000000005</v>
      </c>
    </row>
    <row r="89" spans="1:4">
      <c r="A89" s="45">
        <v>256</v>
      </c>
      <c r="B89" s="76">
        <v>16</v>
      </c>
      <c r="C89" s="45">
        <v>28</v>
      </c>
      <c r="D89" s="77">
        <v>0.67900000000000005</v>
      </c>
    </row>
    <row r="90" spans="1:4">
      <c r="A90" s="45">
        <v>262</v>
      </c>
      <c r="B90" s="76">
        <v>16</v>
      </c>
      <c r="C90" s="45">
        <v>28</v>
      </c>
      <c r="D90" s="77">
        <v>0.67900000000000005</v>
      </c>
    </row>
    <row r="91" spans="1:4">
      <c r="A91" s="45">
        <v>267</v>
      </c>
      <c r="B91" s="76">
        <v>16</v>
      </c>
      <c r="C91" s="45">
        <v>28</v>
      </c>
      <c r="D91" s="77">
        <v>0.67900000000000005</v>
      </c>
    </row>
    <row r="92" spans="1:4">
      <c r="A92" s="45">
        <v>268</v>
      </c>
      <c r="B92" s="76">
        <v>16</v>
      </c>
      <c r="C92" s="45">
        <v>28</v>
      </c>
      <c r="D92" s="77">
        <v>0.67900000000000005</v>
      </c>
    </row>
    <row r="93" spans="1:4">
      <c r="A93" s="45">
        <v>273</v>
      </c>
      <c r="B93" s="76">
        <v>16</v>
      </c>
      <c r="C93" s="45">
        <v>28</v>
      </c>
      <c r="D93" s="77">
        <v>0.67900000000000005</v>
      </c>
    </row>
    <row r="94" spans="1:4">
      <c r="A94" s="45">
        <v>276</v>
      </c>
      <c r="B94" s="76">
        <v>16</v>
      </c>
      <c r="C94" s="45">
        <v>28</v>
      </c>
      <c r="D94" s="77">
        <v>0.67900000000000005</v>
      </c>
    </row>
    <row r="95" spans="1:4">
      <c r="A95" s="45">
        <v>278</v>
      </c>
      <c r="B95" s="76">
        <v>16</v>
      </c>
      <c r="C95" s="45">
        <v>28</v>
      </c>
      <c r="D95" s="77">
        <v>0.67900000000000005</v>
      </c>
    </row>
    <row r="96" spans="1:4">
      <c r="A96" s="45">
        <v>279</v>
      </c>
      <c r="B96" s="76">
        <v>16</v>
      </c>
      <c r="C96" s="45">
        <v>28</v>
      </c>
      <c r="D96" s="77">
        <v>0.67900000000000005</v>
      </c>
    </row>
    <row r="97" spans="1:4">
      <c r="A97" s="45">
        <v>282</v>
      </c>
      <c r="B97" s="76">
        <v>16</v>
      </c>
      <c r="C97" s="45">
        <v>28</v>
      </c>
      <c r="D97" s="77">
        <v>0.67900000000000005</v>
      </c>
    </row>
    <row r="98" spans="1:4">
      <c r="A98" s="45">
        <v>284</v>
      </c>
      <c r="B98" s="76">
        <v>16</v>
      </c>
      <c r="C98" s="45">
        <v>28</v>
      </c>
      <c r="D98" s="77">
        <v>0.67900000000000005</v>
      </c>
    </row>
    <row r="99" spans="1:4">
      <c r="A99" s="45">
        <v>286</v>
      </c>
      <c r="B99" s="76">
        <v>16</v>
      </c>
      <c r="C99" s="45">
        <v>28</v>
      </c>
      <c r="D99" s="77">
        <v>0.67900000000000005</v>
      </c>
    </row>
    <row r="100" spans="1:4">
      <c r="A100" s="45">
        <v>288</v>
      </c>
      <c r="B100" s="76">
        <v>16</v>
      </c>
      <c r="C100" s="45">
        <v>28</v>
      </c>
      <c r="D100" s="77">
        <v>0.67900000000000005</v>
      </c>
    </row>
    <row r="101" spans="1:4">
      <c r="A101" s="45">
        <v>291</v>
      </c>
      <c r="B101" s="76">
        <v>16</v>
      </c>
      <c r="C101" s="45">
        <v>28</v>
      </c>
      <c r="D101" s="77">
        <v>0.67900000000000005</v>
      </c>
    </row>
    <row r="102" spans="1:4">
      <c r="A102" s="45">
        <v>292</v>
      </c>
      <c r="B102" s="76">
        <v>16</v>
      </c>
      <c r="C102" s="45">
        <v>28</v>
      </c>
      <c r="D102" s="77">
        <v>0.67900000000000005</v>
      </c>
    </row>
    <row r="103" spans="1:4">
      <c r="A103" s="45">
        <v>293</v>
      </c>
      <c r="B103" s="76">
        <v>16</v>
      </c>
      <c r="C103" s="45">
        <v>28</v>
      </c>
      <c r="D103" s="77">
        <v>0.67900000000000005</v>
      </c>
    </row>
    <row r="104" spans="1:4">
      <c r="A104" s="45">
        <v>301</v>
      </c>
      <c r="B104" s="76">
        <v>16</v>
      </c>
      <c r="C104" s="45">
        <v>28</v>
      </c>
      <c r="D104" s="77">
        <v>0.67900000000000005</v>
      </c>
    </row>
    <row r="105" spans="1:4">
      <c r="A105" s="45">
        <v>304</v>
      </c>
      <c r="B105" s="76">
        <v>16</v>
      </c>
      <c r="C105" s="45">
        <v>28</v>
      </c>
      <c r="D105" s="77">
        <v>0.67900000000000005</v>
      </c>
    </row>
    <row r="106" spans="1:4">
      <c r="A106" s="45">
        <v>310</v>
      </c>
      <c r="B106" s="76">
        <v>16</v>
      </c>
      <c r="C106" s="45">
        <v>28</v>
      </c>
      <c r="D106" s="77">
        <v>0.67900000000000005</v>
      </c>
    </row>
    <row r="107" spans="1:4">
      <c r="A107" s="45">
        <v>316</v>
      </c>
      <c r="B107" s="76">
        <v>16</v>
      </c>
      <c r="C107" s="45">
        <v>28</v>
      </c>
      <c r="D107" s="77">
        <v>0.67900000000000005</v>
      </c>
    </row>
    <row r="108" spans="1:4">
      <c r="A108" s="45">
        <v>318</v>
      </c>
      <c r="B108" s="76">
        <v>16</v>
      </c>
      <c r="C108" s="45">
        <v>28</v>
      </c>
      <c r="D108" s="77">
        <v>0.67900000000000005</v>
      </c>
    </row>
    <row r="109" spans="1:4">
      <c r="A109" s="45">
        <v>322</v>
      </c>
      <c r="B109" s="76">
        <v>16</v>
      </c>
      <c r="C109" s="45">
        <v>28</v>
      </c>
      <c r="D109" s="77">
        <v>0.67900000000000005</v>
      </c>
    </row>
    <row r="110" spans="1:4">
      <c r="A110" s="45">
        <v>324</v>
      </c>
      <c r="B110" s="76">
        <v>16</v>
      </c>
      <c r="C110" s="45">
        <v>28</v>
      </c>
      <c r="D110" s="77">
        <v>0.67900000000000005</v>
      </c>
    </row>
    <row r="111" spans="1:4">
      <c r="A111" s="45">
        <v>325</v>
      </c>
      <c r="B111" s="76">
        <v>16</v>
      </c>
      <c r="C111" s="45">
        <v>28</v>
      </c>
      <c r="D111" s="77">
        <v>0.67900000000000005</v>
      </c>
    </row>
    <row r="112" spans="1:4">
      <c r="A112" s="45">
        <v>326</v>
      </c>
      <c r="B112" s="76">
        <v>16</v>
      </c>
      <c r="C112" s="45">
        <v>28</v>
      </c>
      <c r="D112" s="77">
        <v>0.67900000000000005</v>
      </c>
    </row>
    <row r="113" spans="1:4">
      <c r="A113" s="45">
        <v>331</v>
      </c>
      <c r="B113" s="76">
        <v>16</v>
      </c>
      <c r="C113" s="45">
        <v>28</v>
      </c>
      <c r="D113" s="77">
        <v>0.67900000000000005</v>
      </c>
    </row>
    <row r="114" spans="1:4">
      <c r="A114" s="45">
        <v>334</v>
      </c>
      <c r="B114" s="76">
        <v>16</v>
      </c>
      <c r="C114" s="45">
        <v>28</v>
      </c>
      <c r="D114" s="77">
        <v>0.67900000000000005</v>
      </c>
    </row>
    <row r="115" spans="1:4">
      <c r="A115" s="45">
        <v>339</v>
      </c>
      <c r="B115" s="76">
        <v>16</v>
      </c>
      <c r="C115" s="45">
        <v>28</v>
      </c>
      <c r="D115" s="77">
        <v>0.67900000000000005</v>
      </c>
    </row>
    <row r="116" spans="1:4">
      <c r="A116" s="45">
        <v>345</v>
      </c>
      <c r="B116" s="76">
        <v>16</v>
      </c>
      <c r="C116" s="45">
        <v>28</v>
      </c>
      <c r="D116" s="77">
        <v>0.67900000000000005</v>
      </c>
    </row>
    <row r="117" spans="1:4">
      <c r="A117" s="45">
        <v>346</v>
      </c>
      <c r="B117" s="76">
        <v>16</v>
      </c>
      <c r="C117" s="45">
        <v>28</v>
      </c>
      <c r="D117" s="77">
        <v>0.67900000000000005</v>
      </c>
    </row>
    <row r="118" spans="1:4">
      <c r="A118" s="45">
        <v>350</v>
      </c>
      <c r="B118" s="76">
        <v>16</v>
      </c>
      <c r="C118" s="45">
        <v>28</v>
      </c>
      <c r="D118" s="77">
        <v>0.67900000000000005</v>
      </c>
    </row>
    <row r="119" spans="1:4">
      <c r="A119" s="45">
        <v>356</v>
      </c>
      <c r="B119" s="76">
        <v>16</v>
      </c>
      <c r="C119" s="45">
        <v>28</v>
      </c>
      <c r="D119" s="77">
        <v>0.67900000000000005</v>
      </c>
    </row>
    <row r="120" spans="1:4">
      <c r="A120" s="45">
        <v>364</v>
      </c>
      <c r="B120" s="76">
        <v>16</v>
      </c>
      <c r="C120" s="45">
        <v>28</v>
      </c>
      <c r="D120" s="77">
        <v>0.67900000000000005</v>
      </c>
    </row>
    <row r="121" spans="1:4">
      <c r="A121" s="45">
        <v>367</v>
      </c>
      <c r="B121" s="76">
        <v>16</v>
      </c>
      <c r="C121" s="45">
        <v>28</v>
      </c>
      <c r="D121" s="77">
        <v>0.67900000000000005</v>
      </c>
    </row>
    <row r="122" spans="1:4">
      <c r="A122" s="45">
        <v>5</v>
      </c>
      <c r="B122" s="76">
        <v>14</v>
      </c>
      <c r="C122" s="45">
        <v>121</v>
      </c>
      <c r="D122" s="77">
        <v>0.57899999999999996</v>
      </c>
    </row>
    <row r="123" spans="1:4">
      <c r="A123" s="45">
        <v>6</v>
      </c>
      <c r="B123" s="76">
        <v>14</v>
      </c>
      <c r="C123" s="45">
        <v>121</v>
      </c>
      <c r="D123" s="77">
        <v>0.57899999999999996</v>
      </c>
    </row>
    <row r="124" spans="1:4">
      <c r="A124" s="45">
        <v>8</v>
      </c>
      <c r="B124" s="76">
        <v>14</v>
      </c>
      <c r="C124" s="45">
        <v>121</v>
      </c>
      <c r="D124" s="77">
        <v>0.57899999999999996</v>
      </c>
    </row>
    <row r="125" spans="1:4">
      <c r="A125" s="45">
        <v>28</v>
      </c>
      <c r="B125" s="76">
        <v>14</v>
      </c>
      <c r="C125" s="45">
        <v>121</v>
      </c>
      <c r="D125" s="77">
        <v>0.57899999999999996</v>
      </c>
    </row>
    <row r="126" spans="1:4">
      <c r="A126" s="45">
        <v>36</v>
      </c>
      <c r="B126" s="76">
        <v>14</v>
      </c>
      <c r="C126" s="45">
        <v>121</v>
      </c>
      <c r="D126" s="77">
        <v>0.57899999999999996</v>
      </c>
    </row>
    <row r="127" spans="1:4">
      <c r="A127" s="45">
        <v>50</v>
      </c>
      <c r="B127" s="76">
        <v>14</v>
      </c>
      <c r="C127" s="45">
        <v>121</v>
      </c>
      <c r="D127" s="77">
        <v>0.57899999999999996</v>
      </c>
    </row>
    <row r="128" spans="1:4">
      <c r="A128" s="45">
        <v>73</v>
      </c>
      <c r="B128" s="76">
        <v>14</v>
      </c>
      <c r="C128" s="45">
        <v>121</v>
      </c>
      <c r="D128" s="77">
        <v>0.57899999999999996</v>
      </c>
    </row>
    <row r="129" spans="1:4">
      <c r="A129" s="45">
        <v>80</v>
      </c>
      <c r="B129" s="76">
        <v>14</v>
      </c>
      <c r="C129" s="45">
        <v>121</v>
      </c>
      <c r="D129" s="77">
        <v>0.57899999999999996</v>
      </c>
    </row>
    <row r="130" spans="1:4">
      <c r="A130" s="45">
        <v>87</v>
      </c>
      <c r="B130" s="76">
        <v>14</v>
      </c>
      <c r="C130" s="45">
        <v>121</v>
      </c>
      <c r="D130" s="77">
        <v>0.57899999999999996</v>
      </c>
    </row>
    <row r="131" spans="1:4">
      <c r="A131" s="45">
        <v>90</v>
      </c>
      <c r="B131" s="76">
        <v>14</v>
      </c>
      <c r="C131" s="45">
        <v>121</v>
      </c>
      <c r="D131" s="77">
        <v>0.57899999999999996</v>
      </c>
    </row>
    <row r="132" spans="1:4">
      <c r="A132" s="45">
        <v>93</v>
      </c>
      <c r="B132" s="76">
        <v>14</v>
      </c>
      <c r="C132" s="45">
        <v>121</v>
      </c>
      <c r="D132" s="77">
        <v>0.57899999999999996</v>
      </c>
    </row>
    <row r="133" spans="1:4">
      <c r="A133" s="45">
        <v>119</v>
      </c>
      <c r="B133" s="76">
        <v>14</v>
      </c>
      <c r="C133" s="45">
        <v>121</v>
      </c>
      <c r="D133" s="77">
        <v>0.57899999999999996</v>
      </c>
    </row>
    <row r="134" spans="1:4">
      <c r="A134" s="45">
        <v>121</v>
      </c>
      <c r="B134" s="76">
        <v>14</v>
      </c>
      <c r="C134" s="45">
        <v>121</v>
      </c>
      <c r="D134" s="77">
        <v>0.57899999999999996</v>
      </c>
    </row>
    <row r="135" spans="1:4">
      <c r="A135" s="45">
        <v>130</v>
      </c>
      <c r="B135" s="76">
        <v>14</v>
      </c>
      <c r="C135" s="45">
        <v>121</v>
      </c>
      <c r="D135" s="77">
        <v>0.57899999999999996</v>
      </c>
    </row>
    <row r="136" spans="1:4">
      <c r="A136" s="45">
        <v>135</v>
      </c>
      <c r="B136" s="76">
        <v>14</v>
      </c>
      <c r="C136" s="45">
        <v>121</v>
      </c>
      <c r="D136" s="77">
        <v>0.57899999999999996</v>
      </c>
    </row>
    <row r="137" spans="1:4">
      <c r="A137" s="45">
        <v>139</v>
      </c>
      <c r="B137" s="76">
        <v>14</v>
      </c>
      <c r="C137" s="45">
        <v>121</v>
      </c>
      <c r="D137" s="77">
        <v>0.57899999999999996</v>
      </c>
    </row>
    <row r="138" spans="1:4">
      <c r="A138" s="45">
        <v>140</v>
      </c>
      <c r="B138" s="76">
        <v>14</v>
      </c>
      <c r="C138" s="45">
        <v>121</v>
      </c>
      <c r="D138" s="77">
        <v>0.57899999999999996</v>
      </c>
    </row>
    <row r="139" spans="1:4">
      <c r="A139" s="45">
        <v>143</v>
      </c>
      <c r="B139" s="76">
        <v>14</v>
      </c>
      <c r="C139" s="45">
        <v>121</v>
      </c>
      <c r="D139" s="77">
        <v>0.57899999999999996</v>
      </c>
    </row>
    <row r="140" spans="1:4">
      <c r="A140" s="45">
        <v>167</v>
      </c>
      <c r="B140" s="76">
        <v>14</v>
      </c>
      <c r="C140" s="45">
        <v>121</v>
      </c>
      <c r="D140" s="77">
        <v>0.57899999999999996</v>
      </c>
    </row>
    <row r="141" spans="1:4">
      <c r="A141" s="45">
        <v>168</v>
      </c>
      <c r="B141" s="76">
        <v>14</v>
      </c>
      <c r="C141" s="45">
        <v>121</v>
      </c>
      <c r="D141" s="77">
        <v>0.57899999999999996</v>
      </c>
    </row>
    <row r="142" spans="1:4">
      <c r="A142" s="45">
        <v>174</v>
      </c>
      <c r="B142" s="76">
        <v>14</v>
      </c>
      <c r="C142" s="45">
        <v>121</v>
      </c>
      <c r="D142" s="77">
        <v>0.57899999999999996</v>
      </c>
    </row>
    <row r="143" spans="1:4">
      <c r="A143" s="45">
        <v>177</v>
      </c>
      <c r="B143" s="76">
        <v>14</v>
      </c>
      <c r="C143" s="45">
        <v>121</v>
      </c>
      <c r="D143" s="77">
        <v>0.57899999999999996</v>
      </c>
    </row>
    <row r="144" spans="1:4">
      <c r="A144" s="45">
        <v>187</v>
      </c>
      <c r="B144" s="76">
        <v>14</v>
      </c>
      <c r="C144" s="45">
        <v>121</v>
      </c>
      <c r="D144" s="77">
        <v>0.57899999999999996</v>
      </c>
    </row>
    <row r="145" spans="1:4">
      <c r="A145" s="45">
        <v>190</v>
      </c>
      <c r="B145" s="76">
        <v>14</v>
      </c>
      <c r="C145" s="45">
        <v>121</v>
      </c>
      <c r="D145" s="77">
        <v>0.57899999999999996</v>
      </c>
    </row>
    <row r="146" spans="1:4">
      <c r="A146" s="45">
        <v>201</v>
      </c>
      <c r="B146" s="76">
        <v>14</v>
      </c>
      <c r="C146" s="45">
        <v>121</v>
      </c>
      <c r="D146" s="77">
        <v>0.57899999999999996</v>
      </c>
    </row>
    <row r="147" spans="1:4">
      <c r="A147" s="45">
        <v>205</v>
      </c>
      <c r="B147" s="76">
        <v>14</v>
      </c>
      <c r="C147" s="45">
        <v>121</v>
      </c>
      <c r="D147" s="77">
        <v>0.57899999999999996</v>
      </c>
    </row>
    <row r="148" spans="1:4">
      <c r="A148" s="45">
        <v>226</v>
      </c>
      <c r="B148" s="76">
        <v>14</v>
      </c>
      <c r="C148" s="45">
        <v>121</v>
      </c>
      <c r="D148" s="77">
        <v>0.57899999999999996</v>
      </c>
    </row>
    <row r="149" spans="1:4">
      <c r="A149" s="45">
        <v>231</v>
      </c>
      <c r="B149" s="76">
        <v>14</v>
      </c>
      <c r="C149" s="45">
        <v>121</v>
      </c>
      <c r="D149" s="77">
        <v>0.57899999999999996</v>
      </c>
    </row>
    <row r="150" spans="1:4">
      <c r="A150" s="45">
        <v>239</v>
      </c>
      <c r="B150" s="76">
        <v>14</v>
      </c>
      <c r="C150" s="45">
        <v>121</v>
      </c>
      <c r="D150" s="77">
        <v>0.57899999999999996</v>
      </c>
    </row>
    <row r="151" spans="1:4">
      <c r="A151" s="45">
        <v>269</v>
      </c>
      <c r="B151" s="76">
        <v>14</v>
      </c>
      <c r="C151" s="45">
        <v>121</v>
      </c>
      <c r="D151" s="77">
        <v>0.57899999999999996</v>
      </c>
    </row>
    <row r="152" spans="1:4">
      <c r="A152" s="45">
        <v>294</v>
      </c>
      <c r="B152" s="76">
        <v>14</v>
      </c>
      <c r="C152" s="45">
        <v>121</v>
      </c>
      <c r="D152" s="77">
        <v>0.57899999999999996</v>
      </c>
    </row>
    <row r="153" spans="1:4">
      <c r="A153" s="45">
        <v>298</v>
      </c>
      <c r="B153" s="76">
        <v>14</v>
      </c>
      <c r="C153" s="45">
        <v>121</v>
      </c>
      <c r="D153" s="77">
        <v>0.57899999999999996</v>
      </c>
    </row>
    <row r="154" spans="1:4">
      <c r="A154" s="45">
        <v>312</v>
      </c>
      <c r="B154" s="76">
        <v>14</v>
      </c>
      <c r="C154" s="45">
        <v>121</v>
      </c>
      <c r="D154" s="77">
        <v>0.57899999999999996</v>
      </c>
    </row>
    <row r="155" spans="1:4">
      <c r="A155" s="45">
        <v>332</v>
      </c>
      <c r="B155" s="76">
        <v>14</v>
      </c>
      <c r="C155" s="45">
        <v>121</v>
      </c>
      <c r="D155" s="77">
        <v>0.57899999999999996</v>
      </c>
    </row>
    <row r="156" spans="1:4">
      <c r="A156" s="45">
        <v>337</v>
      </c>
      <c r="B156" s="76">
        <v>14</v>
      </c>
      <c r="C156" s="45">
        <v>121</v>
      </c>
      <c r="D156" s="77">
        <v>0.57899999999999996</v>
      </c>
    </row>
    <row r="157" spans="1:4">
      <c r="A157" s="45">
        <v>343</v>
      </c>
      <c r="B157" s="76">
        <v>14</v>
      </c>
      <c r="C157" s="45">
        <v>121</v>
      </c>
      <c r="D157" s="77">
        <v>0.57899999999999996</v>
      </c>
    </row>
    <row r="158" spans="1:4">
      <c r="A158" s="45">
        <v>359</v>
      </c>
      <c r="B158" s="76">
        <v>14</v>
      </c>
      <c r="C158" s="45">
        <v>121</v>
      </c>
      <c r="D158" s="77">
        <v>0.57899999999999996</v>
      </c>
    </row>
    <row r="159" spans="1:4">
      <c r="A159" s="45">
        <v>3</v>
      </c>
      <c r="B159" s="76">
        <v>12</v>
      </c>
      <c r="C159" s="45">
        <v>158</v>
      </c>
      <c r="D159" s="77">
        <v>0</v>
      </c>
    </row>
    <row r="160" spans="1:4">
      <c r="A160" s="45">
        <v>4</v>
      </c>
      <c r="B160" s="76">
        <v>12</v>
      </c>
      <c r="C160" s="45">
        <v>158</v>
      </c>
      <c r="D160" s="77">
        <v>0</v>
      </c>
    </row>
    <row r="161" spans="1:4">
      <c r="A161" s="45">
        <v>9</v>
      </c>
      <c r="B161" s="76">
        <v>12</v>
      </c>
      <c r="C161" s="45">
        <v>158</v>
      </c>
      <c r="D161" s="77">
        <v>0</v>
      </c>
    </row>
    <row r="162" spans="1:4">
      <c r="A162" s="45">
        <v>11</v>
      </c>
      <c r="B162" s="76">
        <v>12</v>
      </c>
      <c r="C162" s="45">
        <v>158</v>
      </c>
      <c r="D162" s="77">
        <v>0</v>
      </c>
    </row>
    <row r="163" spans="1:4">
      <c r="A163" s="45">
        <v>12</v>
      </c>
      <c r="B163" s="76">
        <v>12</v>
      </c>
      <c r="C163" s="45">
        <v>158</v>
      </c>
      <c r="D163" s="77">
        <v>0</v>
      </c>
    </row>
    <row r="164" spans="1:4">
      <c r="A164" s="45">
        <v>13</v>
      </c>
      <c r="B164" s="76">
        <v>12</v>
      </c>
      <c r="C164" s="45">
        <v>158</v>
      </c>
      <c r="D164" s="77">
        <v>0</v>
      </c>
    </row>
    <row r="165" spans="1:4">
      <c r="A165" s="45">
        <v>16</v>
      </c>
      <c r="B165" s="76">
        <v>12</v>
      </c>
      <c r="C165" s="45">
        <v>158</v>
      </c>
      <c r="D165" s="77">
        <v>0</v>
      </c>
    </row>
    <row r="166" spans="1:4">
      <c r="A166" s="45">
        <v>17</v>
      </c>
      <c r="B166" s="76">
        <v>12</v>
      </c>
      <c r="C166" s="45">
        <v>158</v>
      </c>
      <c r="D166" s="77">
        <v>0</v>
      </c>
    </row>
    <row r="167" spans="1:4">
      <c r="A167" s="45">
        <v>19</v>
      </c>
      <c r="B167" s="76">
        <v>12</v>
      </c>
      <c r="C167" s="45">
        <v>158</v>
      </c>
      <c r="D167" s="77">
        <v>0</v>
      </c>
    </row>
    <row r="168" spans="1:4">
      <c r="A168" s="45">
        <v>20</v>
      </c>
      <c r="B168" s="76">
        <v>12</v>
      </c>
      <c r="C168" s="45">
        <v>158</v>
      </c>
      <c r="D168" s="77">
        <v>0</v>
      </c>
    </row>
    <row r="169" spans="1:4">
      <c r="A169" s="45">
        <v>24</v>
      </c>
      <c r="B169" s="76">
        <v>12</v>
      </c>
      <c r="C169" s="45">
        <v>158</v>
      </c>
      <c r="D169" s="77">
        <v>0</v>
      </c>
    </row>
    <row r="170" spans="1:4">
      <c r="A170" s="45">
        <v>26</v>
      </c>
      <c r="B170" s="76">
        <v>12</v>
      </c>
      <c r="C170" s="45">
        <v>158</v>
      </c>
      <c r="D170" s="77">
        <v>0</v>
      </c>
    </row>
    <row r="171" spans="1:4">
      <c r="A171" s="45">
        <v>30</v>
      </c>
      <c r="B171" s="76">
        <v>12</v>
      </c>
      <c r="C171" s="45">
        <v>158</v>
      </c>
      <c r="D171" s="77">
        <v>0</v>
      </c>
    </row>
    <row r="172" spans="1:4">
      <c r="A172" s="45">
        <v>33</v>
      </c>
      <c r="B172" s="76">
        <v>12</v>
      </c>
      <c r="C172" s="45">
        <v>158</v>
      </c>
      <c r="D172" s="77">
        <v>0</v>
      </c>
    </row>
    <row r="173" spans="1:4">
      <c r="A173" s="45">
        <v>35</v>
      </c>
      <c r="B173" s="76">
        <v>12</v>
      </c>
      <c r="C173" s="45">
        <v>158</v>
      </c>
      <c r="D173" s="77">
        <v>0</v>
      </c>
    </row>
    <row r="174" spans="1:4">
      <c r="A174" s="45">
        <v>39</v>
      </c>
      <c r="B174" s="76">
        <v>12</v>
      </c>
      <c r="C174" s="45">
        <v>158</v>
      </c>
      <c r="D174" s="77">
        <v>0</v>
      </c>
    </row>
    <row r="175" spans="1:4">
      <c r="A175" s="45">
        <v>40</v>
      </c>
      <c r="B175" s="76">
        <v>12</v>
      </c>
      <c r="C175" s="45">
        <v>158</v>
      </c>
      <c r="D175" s="77">
        <v>0</v>
      </c>
    </row>
    <row r="176" spans="1:4">
      <c r="A176" s="45">
        <v>44</v>
      </c>
      <c r="B176" s="76">
        <v>12</v>
      </c>
      <c r="C176" s="45">
        <v>158</v>
      </c>
      <c r="D176" s="77">
        <v>0</v>
      </c>
    </row>
    <row r="177" spans="1:4">
      <c r="A177" s="45">
        <v>45</v>
      </c>
      <c r="B177" s="76">
        <v>12</v>
      </c>
      <c r="C177" s="45">
        <v>158</v>
      </c>
      <c r="D177" s="77">
        <v>0</v>
      </c>
    </row>
    <row r="178" spans="1:4">
      <c r="A178" s="45">
        <v>46</v>
      </c>
      <c r="B178" s="76">
        <v>12</v>
      </c>
      <c r="C178" s="45">
        <v>158</v>
      </c>
      <c r="D178" s="77">
        <v>0</v>
      </c>
    </row>
    <row r="179" spans="1:4">
      <c r="A179" s="45">
        <v>47</v>
      </c>
      <c r="B179" s="76">
        <v>12</v>
      </c>
      <c r="C179" s="45">
        <v>158</v>
      </c>
      <c r="D179" s="77">
        <v>0</v>
      </c>
    </row>
    <row r="180" spans="1:4">
      <c r="A180" s="45">
        <v>48</v>
      </c>
      <c r="B180" s="76">
        <v>12</v>
      </c>
      <c r="C180" s="45">
        <v>158</v>
      </c>
      <c r="D180" s="77">
        <v>0</v>
      </c>
    </row>
    <row r="181" spans="1:4">
      <c r="A181" s="45">
        <v>49</v>
      </c>
      <c r="B181" s="76">
        <v>12</v>
      </c>
      <c r="C181" s="45">
        <v>158</v>
      </c>
      <c r="D181" s="77">
        <v>0</v>
      </c>
    </row>
    <row r="182" spans="1:4">
      <c r="A182" s="45">
        <v>51</v>
      </c>
      <c r="B182" s="76">
        <v>12</v>
      </c>
      <c r="C182" s="45">
        <v>158</v>
      </c>
      <c r="D182" s="77">
        <v>0</v>
      </c>
    </row>
    <row r="183" spans="1:4">
      <c r="A183" s="45">
        <v>53</v>
      </c>
      <c r="B183" s="76">
        <v>12</v>
      </c>
      <c r="C183" s="45">
        <v>158</v>
      </c>
      <c r="D183" s="77">
        <v>0</v>
      </c>
    </row>
    <row r="184" spans="1:4">
      <c r="A184" s="45">
        <v>54</v>
      </c>
      <c r="B184" s="76">
        <v>12</v>
      </c>
      <c r="C184" s="45">
        <v>158</v>
      </c>
      <c r="D184" s="77">
        <v>0</v>
      </c>
    </row>
    <row r="185" spans="1:4">
      <c r="A185" s="45">
        <v>57</v>
      </c>
      <c r="B185" s="76">
        <v>12</v>
      </c>
      <c r="C185" s="45">
        <v>158</v>
      </c>
      <c r="D185" s="77">
        <v>0</v>
      </c>
    </row>
    <row r="186" spans="1:4">
      <c r="A186" s="45">
        <v>59</v>
      </c>
      <c r="B186" s="76">
        <v>12</v>
      </c>
      <c r="C186" s="45">
        <v>158</v>
      </c>
      <c r="D186" s="77">
        <v>0</v>
      </c>
    </row>
    <row r="187" spans="1:4">
      <c r="A187" s="45">
        <v>60</v>
      </c>
      <c r="B187" s="76">
        <v>12</v>
      </c>
      <c r="C187" s="45">
        <v>158</v>
      </c>
      <c r="D187" s="77">
        <v>0</v>
      </c>
    </row>
    <row r="188" spans="1:4">
      <c r="A188" s="45">
        <v>61</v>
      </c>
      <c r="B188" s="76">
        <v>12</v>
      </c>
      <c r="C188" s="45">
        <v>158</v>
      </c>
      <c r="D188" s="77">
        <v>0</v>
      </c>
    </row>
    <row r="189" spans="1:4">
      <c r="A189" s="45">
        <v>62</v>
      </c>
      <c r="B189" s="76">
        <v>12</v>
      </c>
      <c r="C189" s="45">
        <v>158</v>
      </c>
      <c r="D189" s="77">
        <v>0</v>
      </c>
    </row>
    <row r="190" spans="1:4">
      <c r="A190" s="45">
        <v>63</v>
      </c>
      <c r="B190" s="76">
        <v>12</v>
      </c>
      <c r="C190" s="45">
        <v>158</v>
      </c>
      <c r="D190" s="77">
        <v>0</v>
      </c>
    </row>
    <row r="191" spans="1:4">
      <c r="A191" s="45">
        <v>64</v>
      </c>
      <c r="B191" s="76">
        <v>12</v>
      </c>
      <c r="C191" s="45">
        <v>158</v>
      </c>
      <c r="D191" s="77">
        <v>0</v>
      </c>
    </row>
    <row r="192" spans="1:4">
      <c r="A192" s="45">
        <v>65</v>
      </c>
      <c r="B192" s="76">
        <v>12</v>
      </c>
      <c r="C192" s="45">
        <v>158</v>
      </c>
      <c r="D192" s="77">
        <v>0</v>
      </c>
    </row>
    <row r="193" spans="1:4">
      <c r="A193" s="45">
        <v>66</v>
      </c>
      <c r="B193" s="76">
        <v>12</v>
      </c>
      <c r="C193" s="45">
        <v>158</v>
      </c>
      <c r="D193" s="77">
        <v>0</v>
      </c>
    </row>
    <row r="194" spans="1:4">
      <c r="A194" s="45">
        <v>67</v>
      </c>
      <c r="B194" s="76">
        <v>12</v>
      </c>
      <c r="C194" s="45">
        <v>158</v>
      </c>
      <c r="D194" s="77">
        <v>0</v>
      </c>
    </row>
    <row r="195" spans="1:4">
      <c r="A195" s="45">
        <v>68</v>
      </c>
      <c r="B195" s="76">
        <v>12</v>
      </c>
      <c r="C195" s="45">
        <v>158</v>
      </c>
      <c r="D195" s="77">
        <v>0</v>
      </c>
    </row>
    <row r="196" spans="1:4">
      <c r="A196" s="45">
        <v>69</v>
      </c>
      <c r="B196" s="76">
        <v>12</v>
      </c>
      <c r="C196" s="45">
        <v>158</v>
      </c>
      <c r="D196" s="77">
        <v>0</v>
      </c>
    </row>
    <row r="197" spans="1:4">
      <c r="A197" s="45">
        <v>70</v>
      </c>
      <c r="B197" s="76">
        <v>12</v>
      </c>
      <c r="C197" s="45">
        <v>158</v>
      </c>
      <c r="D197" s="77">
        <v>0</v>
      </c>
    </row>
    <row r="198" spans="1:4">
      <c r="A198" s="45">
        <v>71</v>
      </c>
      <c r="B198" s="76">
        <v>12</v>
      </c>
      <c r="C198" s="45">
        <v>158</v>
      </c>
      <c r="D198" s="77">
        <v>0</v>
      </c>
    </row>
    <row r="199" spans="1:4">
      <c r="A199" s="45">
        <v>72</v>
      </c>
      <c r="B199" s="76">
        <v>12</v>
      </c>
      <c r="C199" s="45">
        <v>158</v>
      </c>
      <c r="D199" s="77">
        <v>0</v>
      </c>
    </row>
    <row r="200" spans="1:4">
      <c r="A200" s="45">
        <v>74</v>
      </c>
      <c r="B200" s="76">
        <v>12</v>
      </c>
      <c r="C200" s="45">
        <v>158</v>
      </c>
      <c r="D200" s="77">
        <v>0</v>
      </c>
    </row>
    <row r="201" spans="1:4">
      <c r="A201" s="45">
        <v>75</v>
      </c>
      <c r="B201" s="76">
        <v>12</v>
      </c>
      <c r="C201" s="45">
        <v>158</v>
      </c>
      <c r="D201" s="77">
        <v>0</v>
      </c>
    </row>
    <row r="202" spans="1:4">
      <c r="A202" s="45">
        <v>76</v>
      </c>
      <c r="B202" s="76">
        <v>12</v>
      </c>
      <c r="C202" s="45">
        <v>158</v>
      </c>
      <c r="D202" s="77">
        <v>0</v>
      </c>
    </row>
    <row r="203" spans="1:4">
      <c r="A203" s="45">
        <v>79</v>
      </c>
      <c r="B203" s="76">
        <v>12</v>
      </c>
      <c r="C203" s="45">
        <v>158</v>
      </c>
      <c r="D203" s="77">
        <v>0</v>
      </c>
    </row>
    <row r="204" spans="1:4">
      <c r="A204" s="45">
        <v>81</v>
      </c>
      <c r="B204" s="76">
        <v>12</v>
      </c>
      <c r="C204" s="45">
        <v>158</v>
      </c>
      <c r="D204" s="77">
        <v>0</v>
      </c>
    </row>
    <row r="205" spans="1:4">
      <c r="A205" s="45">
        <v>82</v>
      </c>
      <c r="B205" s="76">
        <v>12</v>
      </c>
      <c r="C205" s="45">
        <v>158</v>
      </c>
      <c r="D205" s="77">
        <v>0</v>
      </c>
    </row>
    <row r="206" spans="1:4">
      <c r="A206" s="45">
        <v>83</v>
      </c>
      <c r="B206" s="76">
        <v>12</v>
      </c>
      <c r="C206" s="45">
        <v>158</v>
      </c>
      <c r="D206" s="77">
        <v>0</v>
      </c>
    </row>
    <row r="207" spans="1:4">
      <c r="A207" s="45">
        <v>85</v>
      </c>
      <c r="B207" s="76">
        <v>12</v>
      </c>
      <c r="C207" s="45">
        <v>158</v>
      </c>
      <c r="D207" s="77">
        <v>0</v>
      </c>
    </row>
    <row r="208" spans="1:4">
      <c r="A208" s="45">
        <v>89</v>
      </c>
      <c r="B208" s="76">
        <v>12</v>
      </c>
      <c r="C208" s="45">
        <v>158</v>
      </c>
      <c r="D208" s="77">
        <v>0</v>
      </c>
    </row>
    <row r="209" spans="1:4">
      <c r="A209" s="45">
        <v>92</v>
      </c>
      <c r="B209" s="76">
        <v>12</v>
      </c>
      <c r="C209" s="45">
        <v>158</v>
      </c>
      <c r="D209" s="77">
        <v>0</v>
      </c>
    </row>
    <row r="210" spans="1:4">
      <c r="A210" s="45">
        <v>94</v>
      </c>
      <c r="B210" s="76">
        <v>12</v>
      </c>
      <c r="C210" s="45">
        <v>158</v>
      </c>
      <c r="D210" s="77">
        <v>0</v>
      </c>
    </row>
    <row r="211" spans="1:4">
      <c r="A211" s="45">
        <v>95</v>
      </c>
      <c r="B211" s="76">
        <v>12</v>
      </c>
      <c r="C211" s="45">
        <v>158</v>
      </c>
      <c r="D211" s="77">
        <v>0</v>
      </c>
    </row>
    <row r="212" spans="1:4">
      <c r="A212" s="45">
        <v>96</v>
      </c>
      <c r="B212" s="76">
        <v>12</v>
      </c>
      <c r="C212" s="45">
        <v>158</v>
      </c>
      <c r="D212" s="77">
        <v>0</v>
      </c>
    </row>
    <row r="213" spans="1:4">
      <c r="A213" s="45">
        <v>97</v>
      </c>
      <c r="B213" s="76">
        <v>12</v>
      </c>
      <c r="C213" s="45">
        <v>158</v>
      </c>
      <c r="D213" s="77">
        <v>0</v>
      </c>
    </row>
    <row r="214" spans="1:4">
      <c r="A214" s="45">
        <v>98</v>
      </c>
      <c r="B214" s="76">
        <v>12</v>
      </c>
      <c r="C214" s="45">
        <v>158</v>
      </c>
      <c r="D214" s="77">
        <v>0</v>
      </c>
    </row>
    <row r="215" spans="1:4">
      <c r="A215" s="45">
        <v>99</v>
      </c>
      <c r="B215" s="76">
        <v>12</v>
      </c>
      <c r="C215" s="45">
        <v>158</v>
      </c>
      <c r="D215" s="77">
        <v>0</v>
      </c>
    </row>
    <row r="216" spans="1:4">
      <c r="A216" s="45">
        <v>100</v>
      </c>
      <c r="B216" s="76">
        <v>12</v>
      </c>
      <c r="C216" s="45">
        <v>158</v>
      </c>
      <c r="D216" s="77">
        <v>0</v>
      </c>
    </row>
    <row r="217" spans="1:4">
      <c r="A217" s="45">
        <v>101</v>
      </c>
      <c r="B217" s="76">
        <v>12</v>
      </c>
      <c r="C217" s="45">
        <v>158</v>
      </c>
      <c r="D217" s="77">
        <v>0</v>
      </c>
    </row>
    <row r="218" spans="1:4">
      <c r="A218" s="45">
        <v>103</v>
      </c>
      <c r="B218" s="76">
        <v>12</v>
      </c>
      <c r="C218" s="45">
        <v>158</v>
      </c>
      <c r="D218" s="77">
        <v>0</v>
      </c>
    </row>
    <row r="219" spans="1:4">
      <c r="A219" s="45">
        <v>104</v>
      </c>
      <c r="B219" s="76">
        <v>12</v>
      </c>
      <c r="C219" s="45">
        <v>158</v>
      </c>
      <c r="D219" s="77">
        <v>0</v>
      </c>
    </row>
    <row r="220" spans="1:4">
      <c r="A220" s="45">
        <v>105</v>
      </c>
      <c r="B220" s="76">
        <v>12</v>
      </c>
      <c r="C220" s="45">
        <v>158</v>
      </c>
      <c r="D220" s="77">
        <v>0</v>
      </c>
    </row>
    <row r="221" spans="1:4">
      <c r="A221" s="45">
        <v>106</v>
      </c>
      <c r="B221" s="76">
        <v>12</v>
      </c>
      <c r="C221" s="45">
        <v>158</v>
      </c>
      <c r="D221" s="77">
        <v>0</v>
      </c>
    </row>
    <row r="222" spans="1:4">
      <c r="A222" s="45">
        <v>109</v>
      </c>
      <c r="B222" s="76">
        <v>12</v>
      </c>
      <c r="C222" s="45">
        <v>158</v>
      </c>
      <c r="D222" s="77">
        <v>0</v>
      </c>
    </row>
    <row r="223" spans="1:4">
      <c r="A223" s="45">
        <v>113</v>
      </c>
      <c r="B223" s="76">
        <v>12</v>
      </c>
      <c r="C223" s="45">
        <v>158</v>
      </c>
      <c r="D223" s="77">
        <v>0</v>
      </c>
    </row>
    <row r="224" spans="1:4">
      <c r="A224" s="45">
        <v>117</v>
      </c>
      <c r="B224" s="76">
        <v>12</v>
      </c>
      <c r="C224" s="45">
        <v>158</v>
      </c>
      <c r="D224" s="77">
        <v>0</v>
      </c>
    </row>
    <row r="225" spans="1:4">
      <c r="A225" s="45">
        <v>118</v>
      </c>
      <c r="B225" s="76">
        <v>12</v>
      </c>
      <c r="C225" s="45">
        <v>158</v>
      </c>
      <c r="D225" s="77">
        <v>0</v>
      </c>
    </row>
    <row r="226" spans="1:4">
      <c r="A226" s="45">
        <v>120</v>
      </c>
      <c r="B226" s="76">
        <v>12</v>
      </c>
      <c r="C226" s="45">
        <v>158</v>
      </c>
      <c r="D226" s="77">
        <v>0</v>
      </c>
    </row>
    <row r="227" spans="1:4">
      <c r="A227" s="45">
        <v>122</v>
      </c>
      <c r="B227" s="76">
        <v>12</v>
      </c>
      <c r="C227" s="45">
        <v>158</v>
      </c>
      <c r="D227" s="77">
        <v>0</v>
      </c>
    </row>
    <row r="228" spans="1:4">
      <c r="A228" s="45">
        <v>124</v>
      </c>
      <c r="B228" s="76">
        <v>12</v>
      </c>
      <c r="C228" s="45">
        <v>158</v>
      </c>
      <c r="D228" s="77">
        <v>0</v>
      </c>
    </row>
    <row r="229" spans="1:4">
      <c r="A229" s="45">
        <v>127</v>
      </c>
      <c r="B229" s="76">
        <v>12</v>
      </c>
      <c r="C229" s="45">
        <v>158</v>
      </c>
      <c r="D229" s="77">
        <v>0</v>
      </c>
    </row>
    <row r="230" spans="1:4">
      <c r="A230" s="45">
        <v>131</v>
      </c>
      <c r="B230" s="76">
        <v>12</v>
      </c>
      <c r="C230" s="45">
        <v>158</v>
      </c>
      <c r="D230" s="77">
        <v>0</v>
      </c>
    </row>
    <row r="231" spans="1:4">
      <c r="A231" s="45">
        <v>132</v>
      </c>
      <c r="B231" s="76">
        <v>12</v>
      </c>
      <c r="C231" s="45">
        <v>158</v>
      </c>
      <c r="D231" s="77">
        <v>0</v>
      </c>
    </row>
    <row r="232" spans="1:4">
      <c r="A232" s="45">
        <v>133</v>
      </c>
      <c r="B232" s="76">
        <v>12</v>
      </c>
      <c r="C232" s="45">
        <v>158</v>
      </c>
      <c r="D232" s="77">
        <v>0</v>
      </c>
    </row>
    <row r="233" spans="1:4">
      <c r="A233" s="45">
        <v>134</v>
      </c>
      <c r="B233" s="76">
        <v>12</v>
      </c>
      <c r="C233" s="45">
        <v>158</v>
      </c>
      <c r="D233" s="77">
        <v>0</v>
      </c>
    </row>
    <row r="234" spans="1:4">
      <c r="A234" s="45">
        <v>136</v>
      </c>
      <c r="B234" s="76">
        <v>12</v>
      </c>
      <c r="C234" s="45">
        <v>158</v>
      </c>
      <c r="D234" s="77">
        <v>0</v>
      </c>
    </row>
    <row r="235" spans="1:4">
      <c r="A235" s="45">
        <v>137</v>
      </c>
      <c r="B235" s="76">
        <v>12</v>
      </c>
      <c r="C235" s="45">
        <v>158</v>
      </c>
      <c r="D235" s="77">
        <v>0</v>
      </c>
    </row>
    <row r="236" spans="1:4">
      <c r="A236" s="45">
        <v>138</v>
      </c>
      <c r="B236" s="76">
        <v>12</v>
      </c>
      <c r="C236" s="45">
        <v>158</v>
      </c>
      <c r="D236" s="77">
        <v>0</v>
      </c>
    </row>
    <row r="237" spans="1:4">
      <c r="A237" s="45">
        <v>141</v>
      </c>
      <c r="B237" s="76">
        <v>12</v>
      </c>
      <c r="C237" s="45">
        <v>158</v>
      </c>
      <c r="D237" s="77">
        <v>0</v>
      </c>
    </row>
    <row r="238" spans="1:4">
      <c r="A238" s="45">
        <v>142</v>
      </c>
      <c r="B238" s="76">
        <v>12</v>
      </c>
      <c r="C238" s="45">
        <v>158</v>
      </c>
      <c r="D238" s="77">
        <v>0</v>
      </c>
    </row>
    <row r="239" spans="1:4">
      <c r="A239" s="45">
        <v>144</v>
      </c>
      <c r="B239" s="76">
        <v>12</v>
      </c>
      <c r="C239" s="45">
        <v>158</v>
      </c>
      <c r="D239" s="77">
        <v>0</v>
      </c>
    </row>
    <row r="240" spans="1:4">
      <c r="A240" s="45">
        <v>145</v>
      </c>
      <c r="B240" s="76">
        <v>12</v>
      </c>
      <c r="C240" s="45">
        <v>158</v>
      </c>
      <c r="D240" s="77">
        <v>0</v>
      </c>
    </row>
    <row r="241" spans="1:4">
      <c r="A241" s="45">
        <v>146</v>
      </c>
      <c r="B241" s="76">
        <v>12</v>
      </c>
      <c r="C241" s="45">
        <v>158</v>
      </c>
      <c r="D241" s="77">
        <v>0</v>
      </c>
    </row>
    <row r="242" spans="1:4">
      <c r="A242" s="45">
        <v>147</v>
      </c>
      <c r="B242" s="76">
        <v>12</v>
      </c>
      <c r="C242" s="45">
        <v>158</v>
      </c>
      <c r="D242" s="77">
        <v>0</v>
      </c>
    </row>
    <row r="243" spans="1:4">
      <c r="A243" s="45">
        <v>151</v>
      </c>
      <c r="B243" s="76">
        <v>12</v>
      </c>
      <c r="C243" s="45">
        <v>158</v>
      </c>
      <c r="D243" s="77">
        <v>0</v>
      </c>
    </row>
    <row r="244" spans="1:4">
      <c r="A244" s="45">
        <v>152</v>
      </c>
      <c r="B244" s="76">
        <v>12</v>
      </c>
      <c r="C244" s="45">
        <v>158</v>
      </c>
      <c r="D244" s="77">
        <v>0</v>
      </c>
    </row>
    <row r="245" spans="1:4">
      <c r="A245" s="45">
        <v>153</v>
      </c>
      <c r="B245" s="76">
        <v>12</v>
      </c>
      <c r="C245" s="45">
        <v>158</v>
      </c>
      <c r="D245" s="77">
        <v>0</v>
      </c>
    </row>
    <row r="246" spans="1:4">
      <c r="A246" s="45">
        <v>154</v>
      </c>
      <c r="B246" s="76">
        <v>12</v>
      </c>
      <c r="C246" s="45">
        <v>158</v>
      </c>
      <c r="D246" s="77">
        <v>0</v>
      </c>
    </row>
    <row r="247" spans="1:4">
      <c r="A247" s="45">
        <v>155</v>
      </c>
      <c r="B247" s="76">
        <v>12</v>
      </c>
      <c r="C247" s="45">
        <v>158</v>
      </c>
      <c r="D247" s="77">
        <v>0</v>
      </c>
    </row>
    <row r="248" spans="1:4">
      <c r="A248" s="45">
        <v>158</v>
      </c>
      <c r="B248" s="76">
        <v>12</v>
      </c>
      <c r="C248" s="45">
        <v>158</v>
      </c>
      <c r="D248" s="77">
        <v>0</v>
      </c>
    </row>
    <row r="249" spans="1:4">
      <c r="A249" s="45">
        <v>159</v>
      </c>
      <c r="B249" s="76">
        <v>12</v>
      </c>
      <c r="C249" s="45">
        <v>158</v>
      </c>
      <c r="D249" s="77">
        <v>0</v>
      </c>
    </row>
    <row r="250" spans="1:4">
      <c r="A250" s="45">
        <v>160</v>
      </c>
      <c r="B250" s="76">
        <v>12</v>
      </c>
      <c r="C250" s="45">
        <v>158</v>
      </c>
      <c r="D250" s="77">
        <v>0</v>
      </c>
    </row>
    <row r="251" spans="1:4">
      <c r="A251" s="45">
        <v>161</v>
      </c>
      <c r="B251" s="76">
        <v>12</v>
      </c>
      <c r="C251" s="45">
        <v>158</v>
      </c>
      <c r="D251" s="77">
        <v>0</v>
      </c>
    </row>
    <row r="252" spans="1:4">
      <c r="A252" s="45">
        <v>162</v>
      </c>
      <c r="B252" s="76">
        <v>12</v>
      </c>
      <c r="C252" s="45">
        <v>158</v>
      </c>
      <c r="D252" s="77">
        <v>0</v>
      </c>
    </row>
    <row r="253" spans="1:4">
      <c r="A253" s="45">
        <v>165</v>
      </c>
      <c r="B253" s="76">
        <v>12</v>
      </c>
      <c r="C253" s="45">
        <v>158</v>
      </c>
      <c r="D253" s="77">
        <v>0</v>
      </c>
    </row>
    <row r="254" spans="1:4">
      <c r="A254" s="45">
        <v>170</v>
      </c>
      <c r="B254" s="76">
        <v>12</v>
      </c>
      <c r="C254" s="45">
        <v>158</v>
      </c>
      <c r="D254" s="77">
        <v>0</v>
      </c>
    </row>
    <row r="255" spans="1:4">
      <c r="A255" s="45">
        <v>172</v>
      </c>
      <c r="B255" s="76">
        <v>12</v>
      </c>
      <c r="C255" s="45">
        <v>158</v>
      </c>
      <c r="D255" s="77">
        <v>0</v>
      </c>
    </row>
    <row r="256" spans="1:4">
      <c r="A256" s="45">
        <v>175</v>
      </c>
      <c r="B256" s="76">
        <v>12</v>
      </c>
      <c r="C256" s="45">
        <v>158</v>
      </c>
      <c r="D256" s="77">
        <v>0</v>
      </c>
    </row>
    <row r="257" spans="1:4">
      <c r="A257" s="45">
        <v>178</v>
      </c>
      <c r="B257" s="76">
        <v>12</v>
      </c>
      <c r="C257" s="45">
        <v>158</v>
      </c>
      <c r="D257" s="77">
        <v>0</v>
      </c>
    </row>
    <row r="258" spans="1:4">
      <c r="A258" s="45">
        <v>179</v>
      </c>
      <c r="B258" s="76">
        <v>12</v>
      </c>
      <c r="C258" s="45">
        <v>158</v>
      </c>
      <c r="D258" s="77">
        <v>0</v>
      </c>
    </row>
    <row r="259" spans="1:4">
      <c r="A259" s="45">
        <v>181</v>
      </c>
      <c r="B259" s="76">
        <v>12</v>
      </c>
      <c r="C259" s="45">
        <v>158</v>
      </c>
      <c r="D259" s="77">
        <v>0</v>
      </c>
    </row>
    <row r="260" spans="1:4">
      <c r="A260" s="45">
        <v>182</v>
      </c>
      <c r="B260" s="76">
        <v>12</v>
      </c>
      <c r="C260" s="45">
        <v>158</v>
      </c>
      <c r="D260" s="77">
        <v>0</v>
      </c>
    </row>
    <row r="261" spans="1:4">
      <c r="A261" s="45">
        <v>183</v>
      </c>
      <c r="B261" s="76">
        <v>12</v>
      </c>
      <c r="C261" s="45">
        <v>158</v>
      </c>
      <c r="D261" s="77">
        <v>0</v>
      </c>
    </row>
    <row r="262" spans="1:4">
      <c r="A262" s="45">
        <v>186</v>
      </c>
      <c r="B262" s="76">
        <v>12</v>
      </c>
      <c r="C262" s="45">
        <v>158</v>
      </c>
      <c r="D262" s="77">
        <v>0</v>
      </c>
    </row>
    <row r="263" spans="1:4">
      <c r="A263" s="45">
        <v>188</v>
      </c>
      <c r="B263" s="76">
        <v>12</v>
      </c>
      <c r="C263" s="45">
        <v>158</v>
      </c>
      <c r="D263" s="77">
        <v>0</v>
      </c>
    </row>
    <row r="264" spans="1:4">
      <c r="A264" s="45">
        <v>191</v>
      </c>
      <c r="B264" s="76">
        <v>12</v>
      </c>
      <c r="C264" s="45">
        <v>158</v>
      </c>
      <c r="D264" s="77">
        <v>0</v>
      </c>
    </row>
    <row r="265" spans="1:4">
      <c r="A265" s="45">
        <v>192</v>
      </c>
      <c r="B265" s="76">
        <v>12</v>
      </c>
      <c r="C265" s="45">
        <v>158</v>
      </c>
      <c r="D265" s="77">
        <v>0</v>
      </c>
    </row>
    <row r="266" spans="1:4">
      <c r="A266" s="45">
        <v>193</v>
      </c>
      <c r="B266" s="76">
        <v>12</v>
      </c>
      <c r="C266" s="45">
        <v>158</v>
      </c>
      <c r="D266" s="77">
        <v>0</v>
      </c>
    </row>
    <row r="267" spans="1:4">
      <c r="A267" s="45">
        <v>194</v>
      </c>
      <c r="B267" s="76">
        <v>12</v>
      </c>
      <c r="C267" s="45">
        <v>158</v>
      </c>
      <c r="D267" s="77">
        <v>0</v>
      </c>
    </row>
    <row r="268" spans="1:4">
      <c r="A268" s="45">
        <v>196</v>
      </c>
      <c r="B268" s="76">
        <v>12</v>
      </c>
      <c r="C268" s="45">
        <v>158</v>
      </c>
      <c r="D268" s="77">
        <v>0</v>
      </c>
    </row>
    <row r="269" spans="1:4">
      <c r="A269" s="45">
        <v>198</v>
      </c>
      <c r="B269" s="76">
        <v>12</v>
      </c>
      <c r="C269" s="45">
        <v>158</v>
      </c>
      <c r="D269" s="77">
        <v>0</v>
      </c>
    </row>
    <row r="270" spans="1:4">
      <c r="A270" s="45">
        <v>199</v>
      </c>
      <c r="B270" s="76">
        <v>12</v>
      </c>
      <c r="C270" s="45">
        <v>158</v>
      </c>
      <c r="D270" s="77">
        <v>0</v>
      </c>
    </row>
    <row r="271" spans="1:4">
      <c r="A271" s="45">
        <v>200</v>
      </c>
      <c r="B271" s="76">
        <v>12</v>
      </c>
      <c r="C271" s="45">
        <v>158</v>
      </c>
      <c r="D271" s="77">
        <v>0</v>
      </c>
    </row>
    <row r="272" spans="1:4">
      <c r="A272" s="45">
        <v>203</v>
      </c>
      <c r="B272" s="76">
        <v>12</v>
      </c>
      <c r="C272" s="45">
        <v>158</v>
      </c>
      <c r="D272" s="77">
        <v>0</v>
      </c>
    </row>
    <row r="273" spans="1:4">
      <c r="A273" s="45">
        <v>204</v>
      </c>
      <c r="B273" s="76">
        <v>12</v>
      </c>
      <c r="C273" s="45">
        <v>158</v>
      </c>
      <c r="D273" s="77">
        <v>0</v>
      </c>
    </row>
    <row r="274" spans="1:4">
      <c r="A274" s="45">
        <v>206</v>
      </c>
      <c r="B274" s="76">
        <v>12</v>
      </c>
      <c r="C274" s="45">
        <v>158</v>
      </c>
      <c r="D274" s="77">
        <v>0</v>
      </c>
    </row>
    <row r="275" spans="1:4">
      <c r="A275" s="45">
        <v>207</v>
      </c>
      <c r="B275" s="76">
        <v>12</v>
      </c>
      <c r="C275" s="45">
        <v>158</v>
      </c>
      <c r="D275" s="77">
        <v>0</v>
      </c>
    </row>
    <row r="276" spans="1:4">
      <c r="A276" s="45">
        <v>208</v>
      </c>
      <c r="B276" s="76">
        <v>12</v>
      </c>
      <c r="C276" s="45">
        <v>158</v>
      </c>
      <c r="D276" s="77">
        <v>0</v>
      </c>
    </row>
    <row r="277" spans="1:4">
      <c r="A277" s="45">
        <v>209</v>
      </c>
      <c r="B277" s="76">
        <v>12</v>
      </c>
      <c r="C277" s="45">
        <v>158</v>
      </c>
      <c r="D277" s="77">
        <v>0</v>
      </c>
    </row>
    <row r="278" spans="1:4">
      <c r="A278" s="45">
        <v>210</v>
      </c>
      <c r="B278" s="76">
        <v>12</v>
      </c>
      <c r="C278" s="45">
        <v>158</v>
      </c>
      <c r="D278" s="77">
        <v>0</v>
      </c>
    </row>
    <row r="279" spans="1:4">
      <c r="A279" s="45">
        <v>211</v>
      </c>
      <c r="B279" s="76">
        <v>12</v>
      </c>
      <c r="C279" s="45">
        <v>158</v>
      </c>
      <c r="D279" s="77">
        <v>0</v>
      </c>
    </row>
    <row r="280" spans="1:4">
      <c r="A280" s="45">
        <v>212</v>
      </c>
      <c r="B280" s="76">
        <v>12</v>
      </c>
      <c r="C280" s="45">
        <v>158</v>
      </c>
      <c r="D280" s="77">
        <v>0</v>
      </c>
    </row>
    <row r="281" spans="1:4">
      <c r="A281" s="45">
        <v>214</v>
      </c>
      <c r="B281" s="76">
        <v>12</v>
      </c>
      <c r="C281" s="45">
        <v>158</v>
      </c>
      <c r="D281" s="77">
        <v>0</v>
      </c>
    </row>
    <row r="282" spans="1:4">
      <c r="A282" s="45">
        <v>215</v>
      </c>
      <c r="B282" s="76">
        <v>12</v>
      </c>
      <c r="C282" s="45">
        <v>158</v>
      </c>
      <c r="D282" s="77">
        <v>0</v>
      </c>
    </row>
    <row r="283" spans="1:4">
      <c r="A283" s="45">
        <v>219</v>
      </c>
      <c r="B283" s="76">
        <v>12</v>
      </c>
      <c r="C283" s="45">
        <v>158</v>
      </c>
      <c r="D283" s="77">
        <v>0</v>
      </c>
    </row>
    <row r="284" spans="1:4">
      <c r="A284" s="45">
        <v>221</v>
      </c>
      <c r="B284" s="76">
        <v>12</v>
      </c>
      <c r="C284" s="45">
        <v>158</v>
      </c>
      <c r="D284" s="77">
        <v>0</v>
      </c>
    </row>
    <row r="285" spans="1:4">
      <c r="A285" s="45">
        <v>222</v>
      </c>
      <c r="B285" s="76">
        <v>12</v>
      </c>
      <c r="C285" s="45">
        <v>158</v>
      </c>
      <c r="D285" s="77">
        <v>0</v>
      </c>
    </row>
    <row r="286" spans="1:4">
      <c r="A286" s="45">
        <v>223</v>
      </c>
      <c r="B286" s="76">
        <v>12</v>
      </c>
      <c r="C286" s="45">
        <v>158</v>
      </c>
      <c r="D286" s="77">
        <v>0</v>
      </c>
    </row>
    <row r="287" spans="1:4">
      <c r="A287" s="45">
        <v>225</v>
      </c>
      <c r="B287" s="76">
        <v>12</v>
      </c>
      <c r="C287" s="45">
        <v>158</v>
      </c>
      <c r="D287" s="77">
        <v>0</v>
      </c>
    </row>
    <row r="288" spans="1:4">
      <c r="A288" s="45">
        <v>227</v>
      </c>
      <c r="B288" s="76">
        <v>12</v>
      </c>
      <c r="C288" s="45">
        <v>158</v>
      </c>
      <c r="D288" s="77">
        <v>0</v>
      </c>
    </row>
    <row r="289" spans="1:4">
      <c r="A289" s="45">
        <v>228</v>
      </c>
      <c r="B289" s="76">
        <v>12</v>
      </c>
      <c r="C289" s="45">
        <v>158</v>
      </c>
      <c r="D289" s="77">
        <v>0</v>
      </c>
    </row>
    <row r="290" spans="1:4">
      <c r="A290" s="45">
        <v>230</v>
      </c>
      <c r="B290" s="76">
        <v>12</v>
      </c>
      <c r="C290" s="45">
        <v>158</v>
      </c>
      <c r="D290" s="77">
        <v>0</v>
      </c>
    </row>
    <row r="291" spans="1:4">
      <c r="A291" s="45">
        <v>232</v>
      </c>
      <c r="B291" s="76">
        <v>12</v>
      </c>
      <c r="C291" s="45">
        <v>158</v>
      </c>
      <c r="D291" s="77">
        <v>0</v>
      </c>
    </row>
    <row r="292" spans="1:4">
      <c r="A292" s="45">
        <v>233</v>
      </c>
      <c r="B292" s="76">
        <v>12</v>
      </c>
      <c r="C292" s="45">
        <v>158</v>
      </c>
      <c r="D292" s="77">
        <v>0</v>
      </c>
    </row>
    <row r="293" spans="1:4">
      <c r="A293" s="45">
        <v>235</v>
      </c>
      <c r="B293" s="76">
        <v>12</v>
      </c>
      <c r="C293" s="45">
        <v>158</v>
      </c>
      <c r="D293" s="77">
        <v>0</v>
      </c>
    </row>
    <row r="294" spans="1:4">
      <c r="A294" s="45">
        <v>236</v>
      </c>
      <c r="B294" s="76">
        <v>12</v>
      </c>
      <c r="C294" s="45">
        <v>158</v>
      </c>
      <c r="D294" s="77">
        <v>0</v>
      </c>
    </row>
    <row r="295" spans="1:4">
      <c r="A295" s="45">
        <v>237</v>
      </c>
      <c r="B295" s="76">
        <v>12</v>
      </c>
      <c r="C295" s="45">
        <v>158</v>
      </c>
      <c r="D295" s="77">
        <v>0</v>
      </c>
    </row>
    <row r="296" spans="1:4">
      <c r="A296" s="45">
        <v>238</v>
      </c>
      <c r="B296" s="76">
        <v>12</v>
      </c>
      <c r="C296" s="45">
        <v>158</v>
      </c>
      <c r="D296" s="77">
        <v>0</v>
      </c>
    </row>
    <row r="297" spans="1:4">
      <c r="A297" s="45">
        <v>240</v>
      </c>
      <c r="B297" s="76">
        <v>12</v>
      </c>
      <c r="C297" s="45">
        <v>158</v>
      </c>
      <c r="D297" s="77">
        <v>0</v>
      </c>
    </row>
    <row r="298" spans="1:4">
      <c r="A298" s="45">
        <v>241</v>
      </c>
      <c r="B298" s="76">
        <v>12</v>
      </c>
      <c r="C298" s="45">
        <v>158</v>
      </c>
      <c r="D298" s="77">
        <v>0</v>
      </c>
    </row>
    <row r="299" spans="1:4">
      <c r="A299" s="45">
        <v>242</v>
      </c>
      <c r="B299" s="76">
        <v>12</v>
      </c>
      <c r="C299" s="45">
        <v>158</v>
      </c>
      <c r="D299" s="77">
        <v>0</v>
      </c>
    </row>
    <row r="300" spans="1:4">
      <c r="A300" s="45">
        <v>244</v>
      </c>
      <c r="B300" s="76">
        <v>12</v>
      </c>
      <c r="C300" s="45">
        <v>158</v>
      </c>
      <c r="D300" s="77">
        <v>0</v>
      </c>
    </row>
    <row r="301" spans="1:4">
      <c r="A301" s="45">
        <v>245</v>
      </c>
      <c r="B301" s="76">
        <v>12</v>
      </c>
      <c r="C301" s="45">
        <v>158</v>
      </c>
      <c r="D301" s="77">
        <v>0</v>
      </c>
    </row>
    <row r="302" spans="1:4">
      <c r="A302" s="45">
        <v>246</v>
      </c>
      <c r="B302" s="76">
        <v>12</v>
      </c>
      <c r="C302" s="45">
        <v>158</v>
      </c>
      <c r="D302" s="77">
        <v>0</v>
      </c>
    </row>
    <row r="303" spans="1:4">
      <c r="A303" s="45">
        <v>247</v>
      </c>
      <c r="B303" s="76">
        <v>12</v>
      </c>
      <c r="C303" s="45">
        <v>158</v>
      </c>
      <c r="D303" s="77">
        <v>0</v>
      </c>
    </row>
    <row r="304" spans="1:4">
      <c r="A304" s="45">
        <v>249</v>
      </c>
      <c r="B304" s="76">
        <v>12</v>
      </c>
      <c r="C304" s="45">
        <v>158</v>
      </c>
      <c r="D304" s="77">
        <v>0</v>
      </c>
    </row>
    <row r="305" spans="1:4">
      <c r="A305" s="45">
        <v>251</v>
      </c>
      <c r="B305" s="76">
        <v>12</v>
      </c>
      <c r="C305" s="45">
        <v>158</v>
      </c>
      <c r="D305" s="77">
        <v>0</v>
      </c>
    </row>
    <row r="306" spans="1:4">
      <c r="A306" s="45">
        <v>252</v>
      </c>
      <c r="B306" s="76">
        <v>12</v>
      </c>
      <c r="C306" s="45">
        <v>158</v>
      </c>
      <c r="D306" s="77">
        <v>0</v>
      </c>
    </row>
    <row r="307" spans="1:4">
      <c r="A307" s="45">
        <v>255</v>
      </c>
      <c r="B307" s="76">
        <v>12</v>
      </c>
      <c r="C307" s="45">
        <v>158</v>
      </c>
      <c r="D307" s="77">
        <v>0</v>
      </c>
    </row>
    <row r="308" spans="1:4">
      <c r="A308" s="45">
        <v>258</v>
      </c>
      <c r="B308" s="76">
        <v>12</v>
      </c>
      <c r="C308" s="45">
        <v>158</v>
      </c>
      <c r="D308" s="77">
        <v>0</v>
      </c>
    </row>
    <row r="309" spans="1:4">
      <c r="A309" s="45">
        <v>259</v>
      </c>
      <c r="B309" s="76">
        <v>12</v>
      </c>
      <c r="C309" s="45">
        <v>158</v>
      </c>
      <c r="D309" s="77">
        <v>0</v>
      </c>
    </row>
    <row r="310" spans="1:4">
      <c r="A310" s="45">
        <v>260</v>
      </c>
      <c r="B310" s="76">
        <v>12</v>
      </c>
      <c r="C310" s="45">
        <v>158</v>
      </c>
      <c r="D310" s="77">
        <v>0</v>
      </c>
    </row>
    <row r="311" spans="1:4">
      <c r="A311" s="45">
        <v>261</v>
      </c>
      <c r="B311" s="76">
        <v>12</v>
      </c>
      <c r="C311" s="45">
        <v>158</v>
      </c>
      <c r="D311" s="77">
        <v>0</v>
      </c>
    </row>
    <row r="312" spans="1:4">
      <c r="A312" s="45">
        <v>264</v>
      </c>
      <c r="B312" s="76">
        <v>12</v>
      </c>
      <c r="C312" s="45">
        <v>158</v>
      </c>
      <c r="D312" s="77">
        <v>0</v>
      </c>
    </row>
    <row r="313" spans="1:4">
      <c r="A313" s="45">
        <v>265</v>
      </c>
      <c r="B313" s="76">
        <v>12</v>
      </c>
      <c r="C313" s="45">
        <v>158</v>
      </c>
      <c r="D313" s="77">
        <v>0</v>
      </c>
    </row>
    <row r="314" spans="1:4">
      <c r="A314" s="45">
        <v>266</v>
      </c>
      <c r="B314" s="76">
        <v>12</v>
      </c>
      <c r="C314" s="45">
        <v>158</v>
      </c>
      <c r="D314" s="77">
        <v>0</v>
      </c>
    </row>
    <row r="315" spans="1:4">
      <c r="A315" s="45">
        <v>270</v>
      </c>
      <c r="B315" s="76">
        <v>12</v>
      </c>
      <c r="C315" s="45">
        <v>158</v>
      </c>
      <c r="D315" s="77">
        <v>0</v>
      </c>
    </row>
    <row r="316" spans="1:4">
      <c r="A316" s="45">
        <v>271</v>
      </c>
      <c r="B316" s="76">
        <v>12</v>
      </c>
      <c r="C316" s="45">
        <v>158</v>
      </c>
      <c r="D316" s="77">
        <v>0</v>
      </c>
    </row>
    <row r="317" spans="1:4">
      <c r="A317" s="45">
        <v>272</v>
      </c>
      <c r="B317" s="76">
        <v>12</v>
      </c>
      <c r="C317" s="45">
        <v>158</v>
      </c>
      <c r="D317" s="77">
        <v>0</v>
      </c>
    </row>
    <row r="318" spans="1:4">
      <c r="A318" s="45">
        <v>274</v>
      </c>
      <c r="B318" s="76">
        <v>12</v>
      </c>
      <c r="C318" s="45">
        <v>158</v>
      </c>
      <c r="D318" s="77">
        <v>0</v>
      </c>
    </row>
    <row r="319" spans="1:4">
      <c r="A319" s="45">
        <v>275</v>
      </c>
      <c r="B319" s="76">
        <v>12</v>
      </c>
      <c r="C319" s="45">
        <v>158</v>
      </c>
      <c r="D319" s="77">
        <v>0</v>
      </c>
    </row>
    <row r="320" spans="1:4">
      <c r="A320" s="45">
        <v>277</v>
      </c>
      <c r="B320" s="76">
        <v>12</v>
      </c>
      <c r="C320" s="45">
        <v>158</v>
      </c>
      <c r="D320" s="77">
        <v>0</v>
      </c>
    </row>
    <row r="321" spans="1:4">
      <c r="A321" s="45">
        <v>280</v>
      </c>
      <c r="B321" s="76">
        <v>12</v>
      </c>
      <c r="C321" s="45">
        <v>158</v>
      </c>
      <c r="D321" s="77">
        <v>0</v>
      </c>
    </row>
    <row r="322" spans="1:4">
      <c r="A322" s="45">
        <v>281</v>
      </c>
      <c r="B322" s="76">
        <v>12</v>
      </c>
      <c r="C322" s="45">
        <v>158</v>
      </c>
      <c r="D322" s="77">
        <v>0</v>
      </c>
    </row>
    <row r="323" spans="1:4">
      <c r="A323" s="45">
        <v>283</v>
      </c>
      <c r="B323" s="76">
        <v>12</v>
      </c>
      <c r="C323" s="45">
        <v>158</v>
      </c>
      <c r="D323" s="77">
        <v>0</v>
      </c>
    </row>
    <row r="324" spans="1:4">
      <c r="A324" s="45">
        <v>285</v>
      </c>
      <c r="B324" s="76">
        <v>12</v>
      </c>
      <c r="C324" s="45">
        <v>158</v>
      </c>
      <c r="D324" s="77">
        <v>0</v>
      </c>
    </row>
    <row r="325" spans="1:4">
      <c r="A325" s="45">
        <v>287</v>
      </c>
      <c r="B325" s="76">
        <v>12</v>
      </c>
      <c r="C325" s="45">
        <v>158</v>
      </c>
      <c r="D325" s="77">
        <v>0</v>
      </c>
    </row>
    <row r="326" spans="1:4">
      <c r="A326" s="45">
        <v>289</v>
      </c>
      <c r="B326" s="76">
        <v>12</v>
      </c>
      <c r="C326" s="45">
        <v>158</v>
      </c>
      <c r="D326" s="77">
        <v>0</v>
      </c>
    </row>
    <row r="327" spans="1:4">
      <c r="A327" s="45">
        <v>290</v>
      </c>
      <c r="B327" s="76">
        <v>12</v>
      </c>
      <c r="C327" s="45">
        <v>158</v>
      </c>
      <c r="D327" s="77">
        <v>0</v>
      </c>
    </row>
    <row r="328" spans="1:4">
      <c r="A328" s="45">
        <v>295</v>
      </c>
      <c r="B328" s="76">
        <v>12</v>
      </c>
      <c r="C328" s="45">
        <v>158</v>
      </c>
      <c r="D328" s="77">
        <v>0</v>
      </c>
    </row>
    <row r="329" spans="1:4">
      <c r="A329" s="45">
        <v>297</v>
      </c>
      <c r="B329" s="76">
        <v>12</v>
      </c>
      <c r="C329" s="45">
        <v>158</v>
      </c>
      <c r="D329" s="77">
        <v>0</v>
      </c>
    </row>
    <row r="330" spans="1:4">
      <c r="A330" s="45">
        <v>299</v>
      </c>
      <c r="B330" s="76">
        <v>12</v>
      </c>
      <c r="C330" s="45">
        <v>158</v>
      </c>
      <c r="D330" s="77">
        <v>0</v>
      </c>
    </row>
    <row r="331" spans="1:4">
      <c r="A331" s="45">
        <v>302</v>
      </c>
      <c r="B331" s="76">
        <v>12</v>
      </c>
      <c r="C331" s="45">
        <v>158</v>
      </c>
      <c r="D331" s="77">
        <v>0</v>
      </c>
    </row>
    <row r="332" spans="1:4">
      <c r="A332" s="45">
        <v>303</v>
      </c>
      <c r="B332" s="76">
        <v>12</v>
      </c>
      <c r="C332" s="45">
        <v>158</v>
      </c>
      <c r="D332" s="77">
        <v>0</v>
      </c>
    </row>
    <row r="333" spans="1:4">
      <c r="A333" s="45">
        <v>305</v>
      </c>
      <c r="B333" s="76">
        <v>12</v>
      </c>
      <c r="C333" s="45">
        <v>158</v>
      </c>
      <c r="D333" s="77">
        <v>0</v>
      </c>
    </row>
    <row r="334" spans="1:4">
      <c r="A334" s="45">
        <v>307</v>
      </c>
      <c r="B334" s="76">
        <v>12</v>
      </c>
      <c r="C334" s="45">
        <v>158</v>
      </c>
      <c r="D334" s="77">
        <v>0</v>
      </c>
    </row>
    <row r="335" spans="1:4">
      <c r="A335" s="45">
        <v>308</v>
      </c>
      <c r="B335" s="76">
        <v>12</v>
      </c>
      <c r="C335" s="45">
        <v>158</v>
      </c>
      <c r="D335" s="77">
        <v>0</v>
      </c>
    </row>
    <row r="336" spans="1:4">
      <c r="A336" s="45">
        <v>309</v>
      </c>
      <c r="B336" s="76">
        <v>12</v>
      </c>
      <c r="C336" s="45">
        <v>158</v>
      </c>
      <c r="D336" s="77">
        <v>0</v>
      </c>
    </row>
    <row r="337" spans="1:4">
      <c r="A337" s="45">
        <v>311</v>
      </c>
      <c r="B337" s="76">
        <v>12</v>
      </c>
      <c r="C337" s="45">
        <v>158</v>
      </c>
      <c r="D337" s="77">
        <v>0</v>
      </c>
    </row>
    <row r="338" spans="1:4">
      <c r="A338" s="45">
        <v>313</v>
      </c>
      <c r="B338" s="76">
        <v>12</v>
      </c>
      <c r="C338" s="45">
        <v>158</v>
      </c>
      <c r="D338" s="77">
        <v>0</v>
      </c>
    </row>
    <row r="339" spans="1:4">
      <c r="A339" s="45">
        <v>314</v>
      </c>
      <c r="B339" s="76">
        <v>12</v>
      </c>
      <c r="C339" s="45">
        <v>158</v>
      </c>
      <c r="D339" s="77">
        <v>0</v>
      </c>
    </row>
    <row r="340" spans="1:4">
      <c r="A340" s="45">
        <v>315</v>
      </c>
      <c r="B340" s="76">
        <v>12</v>
      </c>
      <c r="C340" s="45">
        <v>158</v>
      </c>
      <c r="D340" s="77">
        <v>0</v>
      </c>
    </row>
    <row r="341" spans="1:4">
      <c r="A341" s="45">
        <v>317</v>
      </c>
      <c r="B341" s="76">
        <v>12</v>
      </c>
      <c r="C341" s="45">
        <v>158</v>
      </c>
      <c r="D341" s="77">
        <v>0</v>
      </c>
    </row>
    <row r="342" spans="1:4">
      <c r="A342" s="45">
        <v>319</v>
      </c>
      <c r="B342" s="76">
        <v>12</v>
      </c>
      <c r="C342" s="45">
        <v>158</v>
      </c>
      <c r="D342" s="77">
        <v>0</v>
      </c>
    </row>
    <row r="343" spans="1:4">
      <c r="A343" s="45">
        <v>320</v>
      </c>
      <c r="B343" s="76">
        <v>12</v>
      </c>
      <c r="C343" s="45">
        <v>158</v>
      </c>
      <c r="D343" s="77">
        <v>0</v>
      </c>
    </row>
    <row r="344" spans="1:4">
      <c r="A344" s="45">
        <v>321</v>
      </c>
      <c r="B344" s="76">
        <v>12</v>
      </c>
      <c r="C344" s="45">
        <v>158</v>
      </c>
      <c r="D344" s="77">
        <v>0</v>
      </c>
    </row>
    <row r="345" spans="1:4">
      <c r="A345" s="45">
        <v>323</v>
      </c>
      <c r="B345" s="76">
        <v>12</v>
      </c>
      <c r="C345" s="45">
        <v>158</v>
      </c>
      <c r="D345" s="77">
        <v>0</v>
      </c>
    </row>
    <row r="346" spans="1:4">
      <c r="A346" s="45">
        <v>327</v>
      </c>
      <c r="B346" s="76">
        <v>12</v>
      </c>
      <c r="C346" s="45">
        <v>158</v>
      </c>
      <c r="D346" s="77">
        <v>0</v>
      </c>
    </row>
    <row r="347" spans="1:4">
      <c r="A347" s="45">
        <v>328</v>
      </c>
      <c r="B347" s="76">
        <v>12</v>
      </c>
      <c r="C347" s="45">
        <v>158</v>
      </c>
      <c r="D347" s="77">
        <v>0</v>
      </c>
    </row>
    <row r="348" spans="1:4">
      <c r="A348" s="45">
        <v>329</v>
      </c>
      <c r="B348" s="76">
        <v>12</v>
      </c>
      <c r="C348" s="45">
        <v>158</v>
      </c>
      <c r="D348" s="77">
        <v>0</v>
      </c>
    </row>
    <row r="349" spans="1:4">
      <c r="A349" s="45">
        <v>330</v>
      </c>
      <c r="B349" s="76">
        <v>12</v>
      </c>
      <c r="C349" s="45">
        <v>158</v>
      </c>
      <c r="D349" s="77">
        <v>0</v>
      </c>
    </row>
    <row r="350" spans="1:4">
      <c r="A350" s="45">
        <v>333</v>
      </c>
      <c r="B350" s="76">
        <v>12</v>
      </c>
      <c r="C350" s="45">
        <v>158</v>
      </c>
      <c r="D350" s="77">
        <v>0</v>
      </c>
    </row>
    <row r="351" spans="1:4">
      <c r="A351" s="45">
        <v>335</v>
      </c>
      <c r="B351" s="76">
        <v>12</v>
      </c>
      <c r="C351" s="45">
        <v>158</v>
      </c>
      <c r="D351" s="77">
        <v>0</v>
      </c>
    </row>
    <row r="352" spans="1:4">
      <c r="A352" s="45">
        <v>341</v>
      </c>
      <c r="B352" s="76">
        <v>12</v>
      </c>
      <c r="C352" s="45">
        <v>158</v>
      </c>
      <c r="D352" s="77">
        <v>0</v>
      </c>
    </row>
    <row r="353" spans="1:4">
      <c r="A353" s="45">
        <v>342</v>
      </c>
      <c r="B353" s="76">
        <v>12</v>
      </c>
      <c r="C353" s="45">
        <v>158</v>
      </c>
      <c r="D353" s="77">
        <v>0</v>
      </c>
    </row>
    <row r="354" spans="1:4">
      <c r="A354" s="45">
        <v>344</v>
      </c>
      <c r="B354" s="76">
        <v>12</v>
      </c>
      <c r="C354" s="45">
        <v>158</v>
      </c>
      <c r="D354" s="77">
        <v>0</v>
      </c>
    </row>
    <row r="355" spans="1:4">
      <c r="A355" s="45">
        <v>347</v>
      </c>
      <c r="B355" s="76">
        <v>12</v>
      </c>
      <c r="C355" s="45">
        <v>158</v>
      </c>
      <c r="D355" s="77">
        <v>0</v>
      </c>
    </row>
    <row r="356" spans="1:4">
      <c r="A356" s="45">
        <v>348</v>
      </c>
      <c r="B356" s="76">
        <v>12</v>
      </c>
      <c r="C356" s="45">
        <v>158</v>
      </c>
      <c r="D356" s="77">
        <v>0</v>
      </c>
    </row>
    <row r="357" spans="1:4">
      <c r="A357" s="45">
        <v>349</v>
      </c>
      <c r="B357" s="76">
        <v>12</v>
      </c>
      <c r="C357" s="45">
        <v>158</v>
      </c>
      <c r="D357" s="77">
        <v>0</v>
      </c>
    </row>
    <row r="358" spans="1:4">
      <c r="A358" s="45">
        <v>351</v>
      </c>
      <c r="B358" s="76">
        <v>12</v>
      </c>
      <c r="C358" s="45">
        <v>158</v>
      </c>
      <c r="D358" s="77">
        <v>0</v>
      </c>
    </row>
    <row r="359" spans="1:4">
      <c r="A359" s="45">
        <v>352</v>
      </c>
      <c r="B359" s="76">
        <v>12</v>
      </c>
      <c r="C359" s="45">
        <v>158</v>
      </c>
      <c r="D359" s="77">
        <v>0</v>
      </c>
    </row>
    <row r="360" spans="1:4">
      <c r="A360" s="45">
        <v>353</v>
      </c>
      <c r="B360" s="76">
        <v>12</v>
      </c>
      <c r="C360" s="45">
        <v>158</v>
      </c>
      <c r="D360" s="77">
        <v>0</v>
      </c>
    </row>
    <row r="361" spans="1:4">
      <c r="A361" s="45">
        <v>354</v>
      </c>
      <c r="B361" s="76">
        <v>12</v>
      </c>
      <c r="C361" s="45">
        <v>158</v>
      </c>
      <c r="D361" s="77">
        <v>0</v>
      </c>
    </row>
    <row r="362" spans="1:4">
      <c r="A362" s="45">
        <v>355</v>
      </c>
      <c r="B362" s="76">
        <v>12</v>
      </c>
      <c r="C362" s="45">
        <v>158</v>
      </c>
      <c r="D362" s="77">
        <v>0</v>
      </c>
    </row>
    <row r="363" spans="1:4">
      <c r="A363" s="45">
        <v>357</v>
      </c>
      <c r="B363" s="76">
        <v>12</v>
      </c>
      <c r="C363" s="45">
        <v>158</v>
      </c>
      <c r="D363" s="77">
        <v>0</v>
      </c>
    </row>
    <row r="364" spans="1:4">
      <c r="A364" s="45">
        <v>358</v>
      </c>
      <c r="B364" s="76">
        <v>12</v>
      </c>
      <c r="C364" s="45">
        <v>158</v>
      </c>
      <c r="D364" s="77">
        <v>0</v>
      </c>
    </row>
    <row r="365" spans="1:4">
      <c r="A365" s="45">
        <v>360</v>
      </c>
      <c r="B365" s="76">
        <v>12</v>
      </c>
      <c r="C365" s="45">
        <v>158</v>
      </c>
      <c r="D365" s="77">
        <v>0</v>
      </c>
    </row>
    <row r="366" spans="1:4">
      <c r="A366" s="45">
        <v>361</v>
      </c>
      <c r="B366" s="76">
        <v>12</v>
      </c>
      <c r="C366" s="45">
        <v>158</v>
      </c>
      <c r="D366" s="77">
        <v>0</v>
      </c>
    </row>
    <row r="367" spans="1:4">
      <c r="A367" s="45">
        <v>362</v>
      </c>
      <c r="B367" s="76">
        <v>12</v>
      </c>
      <c r="C367" s="45">
        <v>158</v>
      </c>
      <c r="D367" s="77">
        <v>0</v>
      </c>
    </row>
    <row r="368" spans="1:4">
      <c r="A368" s="45">
        <v>363</v>
      </c>
      <c r="B368" s="76">
        <v>12</v>
      </c>
      <c r="C368" s="45">
        <v>158</v>
      </c>
      <c r="D368" s="77">
        <v>0</v>
      </c>
    </row>
    <row r="369" spans="1:4">
      <c r="A369" s="45">
        <v>365</v>
      </c>
      <c r="B369" s="76">
        <v>12</v>
      </c>
      <c r="C369" s="45">
        <v>158</v>
      </c>
      <c r="D369" s="77">
        <v>0</v>
      </c>
    </row>
    <row r="370" spans="1:4">
      <c r="A370" s="45">
        <v>368</v>
      </c>
      <c r="B370" s="76">
        <v>12</v>
      </c>
      <c r="C370" s="45">
        <v>158</v>
      </c>
      <c r="D370" s="77">
        <v>0</v>
      </c>
    </row>
    <row r="371" spans="1:4">
      <c r="A371" s="45">
        <v>370</v>
      </c>
      <c r="B371" s="76">
        <v>12</v>
      </c>
      <c r="C371" s="45">
        <v>158</v>
      </c>
      <c r="D371" s="77">
        <v>0</v>
      </c>
    </row>
    <row r="372" spans="1:4">
      <c r="A372" s="45">
        <v>371</v>
      </c>
      <c r="B372" s="76">
        <v>12</v>
      </c>
      <c r="C372" s="45">
        <v>158</v>
      </c>
      <c r="D372" s="77">
        <v>0</v>
      </c>
    </row>
    <row r="373" spans="1:4" ht="15.75" thickBot="1">
      <c r="A373" s="74">
        <v>372</v>
      </c>
      <c r="B373" s="78">
        <v>12</v>
      </c>
      <c r="C373" s="74">
        <v>158</v>
      </c>
      <c r="D373" s="79">
        <v>0</v>
      </c>
    </row>
  </sheetData>
  <sortState ref="A2:D373">
    <sortCondition ref="C3"/>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373"/>
  <sheetViews>
    <sheetView topLeftCell="A195" workbookViewId="0">
      <selection activeCell="H112" sqref="H112"/>
    </sheetView>
  </sheetViews>
  <sheetFormatPr defaultRowHeight="15"/>
  <sheetData>
    <row r="1" spans="1:4">
      <c r="A1" s="75" t="s">
        <v>131</v>
      </c>
      <c r="B1" s="75" t="s">
        <v>117</v>
      </c>
      <c r="C1" s="75" t="s">
        <v>132</v>
      </c>
      <c r="D1" s="75" t="s">
        <v>133</v>
      </c>
    </row>
    <row r="2" spans="1:4">
      <c r="A2" s="45">
        <v>1</v>
      </c>
      <c r="B2" s="76">
        <v>2</v>
      </c>
      <c r="C2" s="45">
        <v>1</v>
      </c>
      <c r="D2" s="77">
        <v>0.68400000000000005</v>
      </c>
    </row>
    <row r="3" spans="1:4">
      <c r="A3" s="45">
        <v>2</v>
      </c>
      <c r="B3" s="76">
        <v>2</v>
      </c>
      <c r="C3" s="45">
        <v>1</v>
      </c>
      <c r="D3" s="77">
        <v>0.68400000000000005</v>
      </c>
    </row>
    <row r="4" spans="1:4">
      <c r="A4" s="45">
        <v>4</v>
      </c>
      <c r="B4" s="76">
        <v>2</v>
      </c>
      <c r="C4" s="45">
        <v>1</v>
      </c>
      <c r="D4" s="77">
        <v>0.68400000000000005</v>
      </c>
    </row>
    <row r="5" spans="1:4">
      <c r="A5" s="45">
        <v>8</v>
      </c>
      <c r="B5" s="76">
        <v>2</v>
      </c>
      <c r="C5" s="45">
        <v>1</v>
      </c>
      <c r="D5" s="77">
        <v>0.68400000000000005</v>
      </c>
    </row>
    <row r="6" spans="1:4">
      <c r="A6" s="45">
        <v>9</v>
      </c>
      <c r="B6" s="76">
        <v>2</v>
      </c>
      <c r="C6" s="45">
        <v>1</v>
      </c>
      <c r="D6" s="77">
        <v>0.68400000000000005</v>
      </c>
    </row>
    <row r="7" spans="1:4">
      <c r="A7" s="45">
        <v>10</v>
      </c>
      <c r="B7" s="76">
        <v>2</v>
      </c>
      <c r="C7" s="45">
        <v>1</v>
      </c>
      <c r="D7" s="77">
        <v>0.68400000000000005</v>
      </c>
    </row>
    <row r="8" spans="1:4">
      <c r="A8" s="45">
        <v>17</v>
      </c>
      <c r="B8" s="76">
        <v>2</v>
      </c>
      <c r="C8" s="45">
        <v>1</v>
      </c>
      <c r="D8" s="77">
        <v>0.68400000000000005</v>
      </c>
    </row>
    <row r="9" spans="1:4">
      <c r="A9" s="45">
        <v>19</v>
      </c>
      <c r="B9" s="76">
        <v>2</v>
      </c>
      <c r="C9" s="45">
        <v>1</v>
      </c>
      <c r="D9" s="77">
        <v>0.68400000000000005</v>
      </c>
    </row>
    <row r="10" spans="1:4">
      <c r="A10" s="45">
        <v>27</v>
      </c>
      <c r="B10" s="76">
        <v>2</v>
      </c>
      <c r="C10" s="45">
        <v>1</v>
      </c>
      <c r="D10" s="77">
        <v>0.68400000000000005</v>
      </c>
    </row>
    <row r="11" spans="1:4">
      <c r="A11" s="45">
        <v>35</v>
      </c>
      <c r="B11" s="76">
        <v>2</v>
      </c>
      <c r="C11" s="45">
        <v>1</v>
      </c>
      <c r="D11" s="77">
        <v>0.68400000000000005</v>
      </c>
    </row>
    <row r="12" spans="1:4">
      <c r="A12" s="45">
        <v>41</v>
      </c>
      <c r="B12" s="76">
        <v>2</v>
      </c>
      <c r="C12" s="45">
        <v>1</v>
      </c>
      <c r="D12" s="77">
        <v>0.68400000000000005</v>
      </c>
    </row>
    <row r="13" spans="1:4">
      <c r="A13" s="45">
        <v>45</v>
      </c>
      <c r="B13" s="76">
        <v>2</v>
      </c>
      <c r="C13" s="45">
        <v>1</v>
      </c>
      <c r="D13" s="77">
        <v>0.68400000000000005</v>
      </c>
    </row>
    <row r="14" spans="1:4">
      <c r="A14" s="45">
        <v>47</v>
      </c>
      <c r="B14" s="76">
        <v>2</v>
      </c>
      <c r="C14" s="45">
        <v>1</v>
      </c>
      <c r="D14" s="77">
        <v>0.68400000000000005</v>
      </c>
    </row>
    <row r="15" spans="1:4">
      <c r="A15" s="45">
        <v>49</v>
      </c>
      <c r="B15" s="76">
        <v>2</v>
      </c>
      <c r="C15" s="45">
        <v>1</v>
      </c>
      <c r="D15" s="77">
        <v>0.68400000000000005</v>
      </c>
    </row>
    <row r="16" spans="1:4">
      <c r="A16" s="45">
        <v>54</v>
      </c>
      <c r="B16" s="76">
        <v>2</v>
      </c>
      <c r="C16" s="45">
        <v>1</v>
      </c>
      <c r="D16" s="77">
        <v>0.68400000000000005</v>
      </c>
    </row>
    <row r="17" spans="1:4">
      <c r="A17" s="45">
        <v>59</v>
      </c>
      <c r="B17" s="76">
        <v>2</v>
      </c>
      <c r="C17" s="45">
        <v>1</v>
      </c>
      <c r="D17" s="77">
        <v>0.68400000000000005</v>
      </c>
    </row>
    <row r="18" spans="1:4">
      <c r="A18" s="45">
        <v>65</v>
      </c>
      <c r="B18" s="76">
        <v>2</v>
      </c>
      <c r="C18" s="45">
        <v>1</v>
      </c>
      <c r="D18" s="77">
        <v>0.68400000000000005</v>
      </c>
    </row>
    <row r="19" spans="1:4">
      <c r="A19" s="45">
        <v>66</v>
      </c>
      <c r="B19" s="76">
        <v>2</v>
      </c>
      <c r="C19" s="45">
        <v>1</v>
      </c>
      <c r="D19" s="77">
        <v>0.68400000000000005</v>
      </c>
    </row>
    <row r="20" spans="1:4">
      <c r="A20" s="45">
        <v>68</v>
      </c>
      <c r="B20" s="76">
        <v>2</v>
      </c>
      <c r="C20" s="45">
        <v>1</v>
      </c>
      <c r="D20" s="77">
        <v>0.68400000000000005</v>
      </c>
    </row>
    <row r="21" spans="1:4">
      <c r="A21" s="45">
        <v>70</v>
      </c>
      <c r="B21" s="76">
        <v>2</v>
      </c>
      <c r="C21" s="45">
        <v>1</v>
      </c>
      <c r="D21" s="77">
        <v>0.68400000000000005</v>
      </c>
    </row>
    <row r="22" spans="1:4">
      <c r="A22" s="45">
        <v>88</v>
      </c>
      <c r="B22" s="76">
        <v>2</v>
      </c>
      <c r="C22" s="45">
        <v>1</v>
      </c>
      <c r="D22" s="77">
        <v>0.68400000000000005</v>
      </c>
    </row>
    <row r="23" spans="1:4">
      <c r="A23" s="45">
        <v>94</v>
      </c>
      <c r="B23" s="76">
        <v>2</v>
      </c>
      <c r="C23" s="45">
        <v>1</v>
      </c>
      <c r="D23" s="77">
        <v>0.68400000000000005</v>
      </c>
    </row>
    <row r="24" spans="1:4">
      <c r="A24" s="45">
        <v>96</v>
      </c>
      <c r="B24" s="76">
        <v>2</v>
      </c>
      <c r="C24" s="45">
        <v>1</v>
      </c>
      <c r="D24" s="77">
        <v>0.68400000000000005</v>
      </c>
    </row>
    <row r="25" spans="1:4">
      <c r="A25" s="45">
        <v>101</v>
      </c>
      <c r="B25" s="76">
        <v>2</v>
      </c>
      <c r="C25" s="45">
        <v>1</v>
      </c>
      <c r="D25" s="77">
        <v>0.68400000000000005</v>
      </c>
    </row>
    <row r="26" spans="1:4">
      <c r="A26" s="45">
        <v>103</v>
      </c>
      <c r="B26" s="76">
        <v>2</v>
      </c>
      <c r="C26" s="45">
        <v>1</v>
      </c>
      <c r="D26" s="77">
        <v>0.68400000000000005</v>
      </c>
    </row>
    <row r="27" spans="1:4">
      <c r="A27" s="45">
        <v>105</v>
      </c>
      <c r="B27" s="76">
        <v>2</v>
      </c>
      <c r="C27" s="45">
        <v>1</v>
      </c>
      <c r="D27" s="77">
        <v>0.68400000000000005</v>
      </c>
    </row>
    <row r="28" spans="1:4">
      <c r="A28" s="45">
        <v>106</v>
      </c>
      <c r="B28" s="76">
        <v>2</v>
      </c>
      <c r="C28" s="45">
        <v>1</v>
      </c>
      <c r="D28" s="77">
        <v>0.68400000000000005</v>
      </c>
    </row>
    <row r="29" spans="1:4">
      <c r="A29" s="45">
        <v>107</v>
      </c>
      <c r="B29" s="76">
        <v>2</v>
      </c>
      <c r="C29" s="45">
        <v>1</v>
      </c>
      <c r="D29" s="77">
        <v>0.68400000000000005</v>
      </c>
    </row>
    <row r="30" spans="1:4">
      <c r="A30" s="45">
        <v>110</v>
      </c>
      <c r="B30" s="76">
        <v>2</v>
      </c>
      <c r="C30" s="45">
        <v>1</v>
      </c>
      <c r="D30" s="77">
        <v>0.68400000000000005</v>
      </c>
    </row>
    <row r="31" spans="1:4">
      <c r="A31" s="45">
        <v>115</v>
      </c>
      <c r="B31" s="76">
        <v>2</v>
      </c>
      <c r="C31" s="45">
        <v>1</v>
      </c>
      <c r="D31" s="77">
        <v>0.68400000000000005</v>
      </c>
    </row>
    <row r="32" spans="1:4">
      <c r="A32" s="45">
        <v>116</v>
      </c>
      <c r="B32" s="76">
        <v>2</v>
      </c>
      <c r="C32" s="45">
        <v>1</v>
      </c>
      <c r="D32" s="77">
        <v>0.68400000000000005</v>
      </c>
    </row>
    <row r="33" spans="1:4">
      <c r="A33" s="45">
        <v>117</v>
      </c>
      <c r="B33" s="76">
        <v>2</v>
      </c>
      <c r="C33" s="45">
        <v>1</v>
      </c>
      <c r="D33" s="77">
        <v>0.68400000000000005</v>
      </c>
    </row>
    <row r="34" spans="1:4">
      <c r="A34" s="45">
        <v>124</v>
      </c>
      <c r="B34" s="76">
        <v>2</v>
      </c>
      <c r="C34" s="45">
        <v>1</v>
      </c>
      <c r="D34" s="77">
        <v>0.68400000000000005</v>
      </c>
    </row>
    <row r="35" spans="1:4">
      <c r="A35" s="45">
        <v>127</v>
      </c>
      <c r="B35" s="76">
        <v>2</v>
      </c>
      <c r="C35" s="45">
        <v>1</v>
      </c>
      <c r="D35" s="77">
        <v>0.68400000000000005</v>
      </c>
    </row>
    <row r="36" spans="1:4">
      <c r="A36" s="45">
        <v>130</v>
      </c>
      <c r="B36" s="76">
        <v>2</v>
      </c>
      <c r="C36" s="45">
        <v>1</v>
      </c>
      <c r="D36" s="77">
        <v>0.68400000000000005</v>
      </c>
    </row>
    <row r="37" spans="1:4">
      <c r="A37" s="45">
        <v>135</v>
      </c>
      <c r="B37" s="76">
        <v>2</v>
      </c>
      <c r="C37" s="45">
        <v>1</v>
      </c>
      <c r="D37" s="77">
        <v>0.68400000000000005</v>
      </c>
    </row>
    <row r="38" spans="1:4">
      <c r="A38" s="45">
        <v>136</v>
      </c>
      <c r="B38" s="76">
        <v>2</v>
      </c>
      <c r="C38" s="45">
        <v>1</v>
      </c>
      <c r="D38" s="77">
        <v>0.68400000000000005</v>
      </c>
    </row>
    <row r="39" spans="1:4">
      <c r="A39" s="45">
        <v>137</v>
      </c>
      <c r="B39" s="76">
        <v>2</v>
      </c>
      <c r="C39" s="45">
        <v>1</v>
      </c>
      <c r="D39" s="77">
        <v>0.68400000000000005</v>
      </c>
    </row>
    <row r="40" spans="1:4">
      <c r="A40" s="45">
        <v>138</v>
      </c>
      <c r="B40" s="76">
        <v>2</v>
      </c>
      <c r="C40" s="45">
        <v>1</v>
      </c>
      <c r="D40" s="77">
        <v>0.68400000000000005</v>
      </c>
    </row>
    <row r="41" spans="1:4">
      <c r="A41" s="45">
        <v>141</v>
      </c>
      <c r="B41" s="76">
        <v>2</v>
      </c>
      <c r="C41" s="45">
        <v>1</v>
      </c>
      <c r="D41" s="77">
        <v>0.68400000000000005</v>
      </c>
    </row>
    <row r="42" spans="1:4">
      <c r="A42" s="45">
        <v>142</v>
      </c>
      <c r="B42" s="76">
        <v>2</v>
      </c>
      <c r="C42" s="45">
        <v>1</v>
      </c>
      <c r="D42" s="77">
        <v>0.68400000000000005</v>
      </c>
    </row>
    <row r="43" spans="1:4">
      <c r="A43" s="45">
        <v>144</v>
      </c>
      <c r="B43" s="76">
        <v>2</v>
      </c>
      <c r="C43" s="45">
        <v>1</v>
      </c>
      <c r="D43" s="77">
        <v>0.68400000000000005</v>
      </c>
    </row>
    <row r="44" spans="1:4">
      <c r="A44" s="45">
        <v>147</v>
      </c>
      <c r="B44" s="76">
        <v>2</v>
      </c>
      <c r="C44" s="45">
        <v>1</v>
      </c>
      <c r="D44" s="77">
        <v>0.68400000000000005</v>
      </c>
    </row>
    <row r="45" spans="1:4">
      <c r="A45" s="45">
        <v>150</v>
      </c>
      <c r="B45" s="76">
        <v>2</v>
      </c>
      <c r="C45" s="45">
        <v>1</v>
      </c>
      <c r="D45" s="77">
        <v>0.68400000000000005</v>
      </c>
    </row>
    <row r="46" spans="1:4">
      <c r="A46" s="45">
        <v>152</v>
      </c>
      <c r="B46" s="76">
        <v>2</v>
      </c>
      <c r="C46" s="45">
        <v>1</v>
      </c>
      <c r="D46" s="77">
        <v>0.68400000000000005</v>
      </c>
    </row>
    <row r="47" spans="1:4">
      <c r="A47" s="45">
        <v>158</v>
      </c>
      <c r="B47" s="76">
        <v>2</v>
      </c>
      <c r="C47" s="45">
        <v>1</v>
      </c>
      <c r="D47" s="77">
        <v>0.68400000000000005</v>
      </c>
    </row>
    <row r="48" spans="1:4">
      <c r="A48" s="45">
        <v>159</v>
      </c>
      <c r="B48" s="76">
        <v>2</v>
      </c>
      <c r="C48" s="45">
        <v>1</v>
      </c>
      <c r="D48" s="77">
        <v>0.68400000000000005</v>
      </c>
    </row>
    <row r="49" spans="1:4">
      <c r="A49" s="45">
        <v>161</v>
      </c>
      <c r="B49" s="76">
        <v>2</v>
      </c>
      <c r="C49" s="45">
        <v>1</v>
      </c>
      <c r="D49" s="77">
        <v>0.68400000000000005</v>
      </c>
    </row>
    <row r="50" spans="1:4">
      <c r="A50" s="45">
        <v>164</v>
      </c>
      <c r="B50" s="76">
        <v>2</v>
      </c>
      <c r="C50" s="45">
        <v>1</v>
      </c>
      <c r="D50" s="77">
        <v>0.68400000000000005</v>
      </c>
    </row>
    <row r="51" spans="1:4">
      <c r="A51" s="45">
        <v>167</v>
      </c>
      <c r="B51" s="76">
        <v>2</v>
      </c>
      <c r="C51" s="45">
        <v>1</v>
      </c>
      <c r="D51" s="77">
        <v>0.68400000000000005</v>
      </c>
    </row>
    <row r="52" spans="1:4">
      <c r="A52" s="45">
        <v>169</v>
      </c>
      <c r="B52" s="76">
        <v>2</v>
      </c>
      <c r="C52" s="45">
        <v>1</v>
      </c>
      <c r="D52" s="77">
        <v>0.68400000000000005</v>
      </c>
    </row>
    <row r="53" spans="1:4">
      <c r="A53" s="45">
        <v>175</v>
      </c>
      <c r="B53" s="76">
        <v>2</v>
      </c>
      <c r="C53" s="45">
        <v>1</v>
      </c>
      <c r="D53" s="77">
        <v>0.68400000000000005</v>
      </c>
    </row>
    <row r="54" spans="1:4">
      <c r="A54" s="45">
        <v>176</v>
      </c>
      <c r="B54" s="76">
        <v>2</v>
      </c>
      <c r="C54" s="45">
        <v>1</v>
      </c>
      <c r="D54" s="77">
        <v>0.68400000000000005</v>
      </c>
    </row>
    <row r="55" spans="1:4">
      <c r="A55" s="45">
        <v>182</v>
      </c>
      <c r="B55" s="76">
        <v>2</v>
      </c>
      <c r="C55" s="45">
        <v>1</v>
      </c>
      <c r="D55" s="77">
        <v>0.68400000000000005</v>
      </c>
    </row>
    <row r="56" spans="1:4">
      <c r="A56" s="45">
        <v>187</v>
      </c>
      <c r="B56" s="76">
        <v>2</v>
      </c>
      <c r="C56" s="45">
        <v>1</v>
      </c>
      <c r="D56" s="77">
        <v>0.68400000000000005</v>
      </c>
    </row>
    <row r="57" spans="1:4">
      <c r="A57" s="45">
        <v>188</v>
      </c>
      <c r="B57" s="76">
        <v>2</v>
      </c>
      <c r="C57" s="45">
        <v>1</v>
      </c>
      <c r="D57" s="77">
        <v>0.68400000000000005</v>
      </c>
    </row>
    <row r="58" spans="1:4">
      <c r="A58" s="45">
        <v>190</v>
      </c>
      <c r="B58" s="76">
        <v>2</v>
      </c>
      <c r="C58" s="45">
        <v>1</v>
      </c>
      <c r="D58" s="77">
        <v>0.68400000000000005</v>
      </c>
    </row>
    <row r="59" spans="1:4">
      <c r="A59" s="45">
        <v>195</v>
      </c>
      <c r="B59" s="76">
        <v>2</v>
      </c>
      <c r="C59" s="45">
        <v>1</v>
      </c>
      <c r="D59" s="77">
        <v>0.68400000000000005</v>
      </c>
    </row>
    <row r="60" spans="1:4">
      <c r="A60" s="45">
        <v>197</v>
      </c>
      <c r="B60" s="76">
        <v>2</v>
      </c>
      <c r="C60" s="45">
        <v>1</v>
      </c>
      <c r="D60" s="77">
        <v>0.68400000000000005</v>
      </c>
    </row>
    <row r="61" spans="1:4">
      <c r="A61" s="45">
        <v>198</v>
      </c>
      <c r="B61" s="76">
        <v>2</v>
      </c>
      <c r="C61" s="45">
        <v>1</v>
      </c>
      <c r="D61" s="77">
        <v>0.68400000000000005</v>
      </c>
    </row>
    <row r="62" spans="1:4">
      <c r="A62" s="45">
        <v>203</v>
      </c>
      <c r="B62" s="76">
        <v>2</v>
      </c>
      <c r="C62" s="45">
        <v>1</v>
      </c>
      <c r="D62" s="77">
        <v>0.68400000000000005</v>
      </c>
    </row>
    <row r="63" spans="1:4">
      <c r="A63" s="45">
        <v>206</v>
      </c>
      <c r="B63" s="76">
        <v>2</v>
      </c>
      <c r="C63" s="45">
        <v>1</v>
      </c>
      <c r="D63" s="77">
        <v>0.68400000000000005</v>
      </c>
    </row>
    <row r="64" spans="1:4">
      <c r="A64" s="45">
        <v>207</v>
      </c>
      <c r="B64" s="76">
        <v>2</v>
      </c>
      <c r="C64" s="45">
        <v>1</v>
      </c>
      <c r="D64" s="77">
        <v>0.68400000000000005</v>
      </c>
    </row>
    <row r="65" spans="1:4">
      <c r="A65" s="45">
        <v>214</v>
      </c>
      <c r="B65" s="76">
        <v>2</v>
      </c>
      <c r="C65" s="45">
        <v>1</v>
      </c>
      <c r="D65" s="77">
        <v>0.68400000000000005</v>
      </c>
    </row>
    <row r="66" spans="1:4">
      <c r="A66" s="45">
        <v>216</v>
      </c>
      <c r="B66" s="76">
        <v>2</v>
      </c>
      <c r="C66" s="45">
        <v>1</v>
      </c>
      <c r="D66" s="77">
        <v>0.68400000000000005</v>
      </c>
    </row>
    <row r="67" spans="1:4">
      <c r="A67" s="45">
        <v>217</v>
      </c>
      <c r="B67" s="76">
        <v>2</v>
      </c>
      <c r="C67" s="45">
        <v>1</v>
      </c>
      <c r="D67" s="77">
        <v>0.68400000000000005</v>
      </c>
    </row>
    <row r="68" spans="1:4">
      <c r="A68" s="45">
        <v>218</v>
      </c>
      <c r="B68" s="76">
        <v>2</v>
      </c>
      <c r="C68" s="45">
        <v>1</v>
      </c>
      <c r="D68" s="77">
        <v>0.68400000000000005</v>
      </c>
    </row>
    <row r="69" spans="1:4">
      <c r="A69" s="45">
        <v>219</v>
      </c>
      <c r="B69" s="76">
        <v>2</v>
      </c>
      <c r="C69" s="45">
        <v>1</v>
      </c>
      <c r="D69" s="77">
        <v>0.68400000000000005</v>
      </c>
    </row>
    <row r="70" spans="1:4">
      <c r="A70" s="45">
        <v>220</v>
      </c>
      <c r="B70" s="76">
        <v>2</v>
      </c>
      <c r="C70" s="45">
        <v>1</v>
      </c>
      <c r="D70" s="77">
        <v>0.68400000000000005</v>
      </c>
    </row>
    <row r="71" spans="1:4">
      <c r="A71" s="45">
        <v>221</v>
      </c>
      <c r="B71" s="76">
        <v>2</v>
      </c>
      <c r="C71" s="45">
        <v>1</v>
      </c>
      <c r="D71" s="77">
        <v>0.68400000000000005</v>
      </c>
    </row>
    <row r="72" spans="1:4">
      <c r="A72" s="45">
        <v>224</v>
      </c>
      <c r="B72" s="76">
        <v>2</v>
      </c>
      <c r="C72" s="45">
        <v>1</v>
      </c>
      <c r="D72" s="77">
        <v>0.68400000000000005</v>
      </c>
    </row>
    <row r="73" spans="1:4">
      <c r="A73" s="45">
        <v>226</v>
      </c>
      <c r="B73" s="76">
        <v>2</v>
      </c>
      <c r="C73" s="45">
        <v>1</v>
      </c>
      <c r="D73" s="77">
        <v>0.68400000000000005</v>
      </c>
    </row>
    <row r="74" spans="1:4">
      <c r="A74" s="45">
        <v>228</v>
      </c>
      <c r="B74" s="76">
        <v>2</v>
      </c>
      <c r="C74" s="45">
        <v>1</v>
      </c>
      <c r="D74" s="77">
        <v>0.68400000000000005</v>
      </c>
    </row>
    <row r="75" spans="1:4">
      <c r="A75" s="45">
        <v>229</v>
      </c>
      <c r="B75" s="76">
        <v>2</v>
      </c>
      <c r="C75" s="45">
        <v>1</v>
      </c>
      <c r="D75" s="77">
        <v>0.68400000000000005</v>
      </c>
    </row>
    <row r="76" spans="1:4">
      <c r="A76" s="45">
        <v>234</v>
      </c>
      <c r="B76" s="76">
        <v>2</v>
      </c>
      <c r="C76" s="45">
        <v>1</v>
      </c>
      <c r="D76" s="77">
        <v>0.68400000000000005</v>
      </c>
    </row>
    <row r="77" spans="1:4">
      <c r="A77" s="45">
        <v>236</v>
      </c>
      <c r="B77" s="76">
        <v>2</v>
      </c>
      <c r="C77" s="45">
        <v>1</v>
      </c>
      <c r="D77" s="77">
        <v>0.68400000000000005</v>
      </c>
    </row>
    <row r="78" spans="1:4">
      <c r="A78" s="45">
        <v>237</v>
      </c>
      <c r="B78" s="76">
        <v>2</v>
      </c>
      <c r="C78" s="45">
        <v>1</v>
      </c>
      <c r="D78" s="77">
        <v>0.68400000000000005</v>
      </c>
    </row>
    <row r="79" spans="1:4">
      <c r="A79" s="45">
        <v>239</v>
      </c>
      <c r="B79" s="76">
        <v>2</v>
      </c>
      <c r="C79" s="45">
        <v>1</v>
      </c>
      <c r="D79" s="77">
        <v>0.68400000000000005</v>
      </c>
    </row>
    <row r="80" spans="1:4">
      <c r="A80" s="45">
        <v>241</v>
      </c>
      <c r="B80" s="76">
        <v>2</v>
      </c>
      <c r="C80" s="45">
        <v>1</v>
      </c>
      <c r="D80" s="77">
        <v>0.68400000000000005</v>
      </c>
    </row>
    <row r="81" spans="1:4">
      <c r="A81" s="45">
        <v>242</v>
      </c>
      <c r="B81" s="76">
        <v>2</v>
      </c>
      <c r="C81" s="45">
        <v>1</v>
      </c>
      <c r="D81" s="77">
        <v>0.68400000000000005</v>
      </c>
    </row>
    <row r="82" spans="1:4">
      <c r="A82" s="45">
        <v>243</v>
      </c>
      <c r="B82" s="76">
        <v>2</v>
      </c>
      <c r="C82" s="45">
        <v>1</v>
      </c>
      <c r="D82" s="77">
        <v>0.68400000000000005</v>
      </c>
    </row>
    <row r="83" spans="1:4">
      <c r="A83" s="45">
        <v>244</v>
      </c>
      <c r="B83" s="76">
        <v>2</v>
      </c>
      <c r="C83" s="45">
        <v>1</v>
      </c>
      <c r="D83" s="77">
        <v>0.68400000000000005</v>
      </c>
    </row>
    <row r="84" spans="1:4">
      <c r="A84" s="45">
        <v>247</v>
      </c>
      <c r="B84" s="76">
        <v>2</v>
      </c>
      <c r="C84" s="45">
        <v>1</v>
      </c>
      <c r="D84" s="77">
        <v>0.68400000000000005</v>
      </c>
    </row>
    <row r="85" spans="1:4">
      <c r="A85" s="45">
        <v>248</v>
      </c>
      <c r="B85" s="76">
        <v>2</v>
      </c>
      <c r="C85" s="45">
        <v>1</v>
      </c>
      <c r="D85" s="77">
        <v>0.68400000000000005</v>
      </c>
    </row>
    <row r="86" spans="1:4">
      <c r="A86" s="45">
        <v>250</v>
      </c>
      <c r="B86" s="76">
        <v>2</v>
      </c>
      <c r="C86" s="45">
        <v>1</v>
      </c>
      <c r="D86" s="77">
        <v>0.68400000000000005</v>
      </c>
    </row>
    <row r="87" spans="1:4">
      <c r="A87" s="45">
        <v>253</v>
      </c>
      <c r="B87" s="76">
        <v>2</v>
      </c>
      <c r="C87" s="45">
        <v>1</v>
      </c>
      <c r="D87" s="77">
        <v>0.68400000000000005</v>
      </c>
    </row>
    <row r="88" spans="1:4">
      <c r="A88" s="45">
        <v>255</v>
      </c>
      <c r="B88" s="76">
        <v>2</v>
      </c>
      <c r="C88" s="45">
        <v>1</v>
      </c>
      <c r="D88" s="77">
        <v>0.68400000000000005</v>
      </c>
    </row>
    <row r="89" spans="1:4">
      <c r="A89" s="45">
        <v>258</v>
      </c>
      <c r="B89" s="76">
        <v>2</v>
      </c>
      <c r="C89" s="45">
        <v>1</v>
      </c>
      <c r="D89" s="77">
        <v>0.68400000000000005</v>
      </c>
    </row>
    <row r="90" spans="1:4">
      <c r="A90" s="45">
        <v>262</v>
      </c>
      <c r="B90" s="76">
        <v>2</v>
      </c>
      <c r="C90" s="45">
        <v>1</v>
      </c>
      <c r="D90" s="77">
        <v>0.68400000000000005</v>
      </c>
    </row>
    <row r="91" spans="1:4">
      <c r="A91" s="45">
        <v>265</v>
      </c>
      <c r="B91" s="76">
        <v>2</v>
      </c>
      <c r="C91" s="45">
        <v>1</v>
      </c>
      <c r="D91" s="77">
        <v>0.68400000000000005</v>
      </c>
    </row>
    <row r="92" spans="1:4">
      <c r="A92" s="45">
        <v>266</v>
      </c>
      <c r="B92" s="76">
        <v>2</v>
      </c>
      <c r="C92" s="45">
        <v>1</v>
      </c>
      <c r="D92" s="77">
        <v>0.68400000000000005</v>
      </c>
    </row>
    <row r="93" spans="1:4">
      <c r="A93" s="45">
        <v>269</v>
      </c>
      <c r="B93" s="76">
        <v>2</v>
      </c>
      <c r="C93" s="45">
        <v>1</v>
      </c>
      <c r="D93" s="77">
        <v>0.68400000000000005</v>
      </c>
    </row>
    <row r="94" spans="1:4">
      <c r="A94" s="45">
        <v>274</v>
      </c>
      <c r="B94" s="76">
        <v>2</v>
      </c>
      <c r="C94" s="45">
        <v>1</v>
      </c>
      <c r="D94" s="77">
        <v>0.68400000000000005</v>
      </c>
    </row>
    <row r="95" spans="1:4">
      <c r="A95" s="45">
        <v>275</v>
      </c>
      <c r="B95" s="76">
        <v>2</v>
      </c>
      <c r="C95" s="45">
        <v>1</v>
      </c>
      <c r="D95" s="77">
        <v>0.68400000000000005</v>
      </c>
    </row>
    <row r="96" spans="1:4">
      <c r="A96" s="45">
        <v>277</v>
      </c>
      <c r="B96" s="76">
        <v>2</v>
      </c>
      <c r="C96" s="45">
        <v>1</v>
      </c>
      <c r="D96" s="77">
        <v>0.68400000000000005</v>
      </c>
    </row>
    <row r="97" spans="1:9">
      <c r="A97" s="45">
        <v>279</v>
      </c>
      <c r="B97" s="76">
        <v>2</v>
      </c>
      <c r="C97" s="45">
        <v>1</v>
      </c>
      <c r="D97" s="77">
        <v>0.68400000000000005</v>
      </c>
    </row>
    <row r="98" spans="1:9">
      <c r="A98" s="45">
        <v>280</v>
      </c>
      <c r="B98" s="76">
        <v>2</v>
      </c>
      <c r="C98" s="45">
        <v>1</v>
      </c>
      <c r="D98" s="77">
        <v>0.68400000000000005</v>
      </c>
    </row>
    <row r="99" spans="1:9">
      <c r="A99" s="45">
        <v>283</v>
      </c>
      <c r="B99" s="76">
        <v>2</v>
      </c>
      <c r="C99" s="45">
        <v>1</v>
      </c>
      <c r="D99" s="77">
        <v>0.68400000000000005</v>
      </c>
    </row>
    <row r="100" spans="1:9">
      <c r="A100" s="45">
        <v>287</v>
      </c>
      <c r="B100" s="76">
        <v>2</v>
      </c>
      <c r="C100" s="45">
        <v>1</v>
      </c>
      <c r="D100" s="77">
        <v>0.68400000000000005</v>
      </c>
    </row>
    <row r="101" spans="1:9">
      <c r="A101" s="45">
        <v>293</v>
      </c>
      <c r="B101" s="76">
        <v>2</v>
      </c>
      <c r="C101" s="45">
        <v>1</v>
      </c>
      <c r="D101" s="77">
        <v>0.68400000000000005</v>
      </c>
    </row>
    <row r="102" spans="1:9">
      <c r="A102" s="45">
        <v>298</v>
      </c>
      <c r="B102" s="76">
        <v>2</v>
      </c>
      <c r="C102" s="45">
        <v>1</v>
      </c>
      <c r="D102" s="77">
        <v>0.68400000000000005</v>
      </c>
    </row>
    <row r="103" spans="1:9">
      <c r="A103" s="45">
        <v>302</v>
      </c>
      <c r="B103" s="76">
        <v>2</v>
      </c>
      <c r="C103" s="45">
        <v>1</v>
      </c>
      <c r="D103" s="77">
        <v>0.68400000000000005</v>
      </c>
    </row>
    <row r="104" spans="1:9">
      <c r="A104" s="45">
        <v>303</v>
      </c>
      <c r="B104" s="76">
        <v>2</v>
      </c>
      <c r="C104" s="45">
        <v>1</v>
      </c>
      <c r="D104" s="77">
        <v>0.68400000000000005</v>
      </c>
    </row>
    <row r="105" spans="1:9">
      <c r="A105" s="45">
        <v>311</v>
      </c>
      <c r="B105" s="76">
        <v>2</v>
      </c>
      <c r="C105" s="45">
        <v>1</v>
      </c>
      <c r="D105" s="77">
        <v>0.68400000000000005</v>
      </c>
    </row>
    <row r="106" spans="1:9">
      <c r="A106" s="45">
        <v>312</v>
      </c>
      <c r="B106" s="76">
        <v>2</v>
      </c>
      <c r="C106" s="45">
        <v>1</v>
      </c>
      <c r="D106" s="77">
        <v>0.68400000000000005</v>
      </c>
    </row>
    <row r="107" spans="1:9">
      <c r="A107" s="45">
        <v>318</v>
      </c>
      <c r="B107" s="76">
        <v>2</v>
      </c>
      <c r="C107" s="45">
        <v>1</v>
      </c>
      <c r="D107" s="77">
        <v>0.68400000000000005</v>
      </c>
    </row>
    <row r="108" spans="1:9">
      <c r="A108" s="45">
        <v>319</v>
      </c>
      <c r="B108" s="76">
        <v>2</v>
      </c>
      <c r="C108" s="45">
        <v>1</v>
      </c>
      <c r="D108" s="77">
        <v>0.68400000000000005</v>
      </c>
    </row>
    <row r="109" spans="1:9">
      <c r="A109" s="45">
        <v>320</v>
      </c>
      <c r="B109" s="76">
        <v>2</v>
      </c>
      <c r="C109" s="45">
        <v>1</v>
      </c>
      <c r="D109" s="77">
        <v>0.68400000000000005</v>
      </c>
    </row>
    <row r="110" spans="1:9">
      <c r="A110" s="45">
        <v>324</v>
      </c>
      <c r="B110" s="76">
        <v>2</v>
      </c>
      <c r="C110" s="45">
        <v>1</v>
      </c>
      <c r="D110" s="77">
        <v>0.68400000000000005</v>
      </c>
    </row>
    <row r="111" spans="1:9">
      <c r="A111" s="45">
        <v>326</v>
      </c>
      <c r="B111" s="76">
        <v>2</v>
      </c>
      <c r="C111" s="45">
        <v>1</v>
      </c>
      <c r="D111" s="77">
        <v>0.68400000000000005</v>
      </c>
      <c r="G111">
        <v>2</v>
      </c>
      <c r="H111">
        <v>118</v>
      </c>
      <c r="I111">
        <f>H111*100/H113</f>
        <v>31.72043010752688</v>
      </c>
    </row>
    <row r="112" spans="1:9">
      <c r="A112" s="45">
        <v>332</v>
      </c>
      <c r="B112" s="76">
        <v>2</v>
      </c>
      <c r="C112" s="45">
        <v>1</v>
      </c>
      <c r="D112" s="77">
        <v>0.68400000000000005</v>
      </c>
      <c r="G112">
        <v>1</v>
      </c>
      <c r="H112">
        <v>254</v>
      </c>
      <c r="I112">
        <f>H112*100/H113</f>
        <v>68.27956989247312</v>
      </c>
    </row>
    <row r="113" spans="1:8">
      <c r="A113" s="45">
        <v>338</v>
      </c>
      <c r="B113" s="76">
        <v>2</v>
      </c>
      <c r="C113" s="45">
        <v>1</v>
      </c>
      <c r="D113" s="77">
        <v>0.68400000000000005</v>
      </c>
      <c r="H113">
        <f>SUM(H111:H112)</f>
        <v>372</v>
      </c>
    </row>
    <row r="114" spans="1:8">
      <c r="A114" s="45">
        <v>339</v>
      </c>
      <c r="B114" s="76">
        <v>2</v>
      </c>
      <c r="C114" s="45">
        <v>1</v>
      </c>
      <c r="D114" s="77">
        <v>0.68400000000000005</v>
      </c>
    </row>
    <row r="115" spans="1:8">
      <c r="A115" s="45">
        <v>349</v>
      </c>
      <c r="B115" s="76">
        <v>2</v>
      </c>
      <c r="C115" s="45">
        <v>1</v>
      </c>
      <c r="D115" s="77">
        <v>0.68400000000000005</v>
      </c>
    </row>
    <row r="116" spans="1:8">
      <c r="A116" s="45">
        <v>357</v>
      </c>
      <c r="B116" s="76">
        <v>2</v>
      </c>
      <c r="C116" s="45">
        <v>1</v>
      </c>
      <c r="D116" s="77">
        <v>0.68400000000000005</v>
      </c>
    </row>
    <row r="117" spans="1:8">
      <c r="A117" s="45">
        <v>364</v>
      </c>
      <c r="B117" s="76">
        <v>2</v>
      </c>
      <c r="C117" s="45">
        <v>1</v>
      </c>
      <c r="D117" s="77">
        <v>0.68400000000000005</v>
      </c>
    </row>
    <row r="118" spans="1:8">
      <c r="A118" s="45">
        <v>366</v>
      </c>
      <c r="B118" s="76">
        <v>2</v>
      </c>
      <c r="C118" s="45">
        <v>1</v>
      </c>
      <c r="D118" s="77">
        <v>0.68400000000000005</v>
      </c>
    </row>
    <row r="119" spans="1:8">
      <c r="A119" s="45">
        <v>371</v>
      </c>
      <c r="B119" s="76">
        <v>2</v>
      </c>
      <c r="C119" s="45">
        <v>1</v>
      </c>
      <c r="D119" s="77">
        <v>0.68400000000000005</v>
      </c>
    </row>
    <row r="120" spans="1:8">
      <c r="A120" s="45">
        <v>3</v>
      </c>
      <c r="B120" s="76">
        <v>1</v>
      </c>
      <c r="C120" s="45">
        <v>119</v>
      </c>
      <c r="D120" s="77">
        <v>0</v>
      </c>
    </row>
    <row r="121" spans="1:8">
      <c r="A121" s="45">
        <v>5</v>
      </c>
      <c r="B121" s="76">
        <v>1</v>
      </c>
      <c r="C121" s="45">
        <v>119</v>
      </c>
      <c r="D121" s="77">
        <v>0</v>
      </c>
    </row>
    <row r="122" spans="1:8">
      <c r="A122" s="45">
        <v>6</v>
      </c>
      <c r="B122" s="76">
        <v>1</v>
      </c>
      <c r="C122" s="45">
        <v>119</v>
      </c>
      <c r="D122" s="77">
        <v>0</v>
      </c>
    </row>
    <row r="123" spans="1:8">
      <c r="A123" s="45">
        <v>7</v>
      </c>
      <c r="B123" s="76">
        <v>1</v>
      </c>
      <c r="C123" s="45">
        <v>119</v>
      </c>
      <c r="D123" s="77">
        <v>0</v>
      </c>
    </row>
    <row r="124" spans="1:8">
      <c r="A124" s="45">
        <v>11</v>
      </c>
      <c r="B124" s="76">
        <v>1</v>
      </c>
      <c r="C124" s="45">
        <v>119</v>
      </c>
      <c r="D124" s="77">
        <v>0</v>
      </c>
    </row>
    <row r="125" spans="1:8">
      <c r="A125" s="45">
        <v>12</v>
      </c>
      <c r="B125" s="76">
        <v>1</v>
      </c>
      <c r="C125" s="45">
        <v>119</v>
      </c>
      <c r="D125" s="77">
        <v>0</v>
      </c>
    </row>
    <row r="126" spans="1:8">
      <c r="A126" s="45">
        <v>13</v>
      </c>
      <c r="B126" s="76">
        <v>1</v>
      </c>
      <c r="C126" s="45">
        <v>119</v>
      </c>
      <c r="D126" s="77">
        <v>0</v>
      </c>
    </row>
    <row r="127" spans="1:8">
      <c r="A127" s="45">
        <v>14</v>
      </c>
      <c r="B127" s="76">
        <v>1</v>
      </c>
      <c r="C127" s="45">
        <v>119</v>
      </c>
      <c r="D127" s="77">
        <v>0</v>
      </c>
    </row>
    <row r="128" spans="1:8">
      <c r="A128" s="45">
        <v>15</v>
      </c>
      <c r="B128" s="76">
        <v>1</v>
      </c>
      <c r="C128" s="45">
        <v>119</v>
      </c>
      <c r="D128" s="77">
        <v>0</v>
      </c>
    </row>
    <row r="129" spans="1:4">
      <c r="A129" s="45">
        <v>16</v>
      </c>
      <c r="B129" s="76">
        <v>1</v>
      </c>
      <c r="C129" s="45">
        <v>119</v>
      </c>
      <c r="D129" s="77">
        <v>0</v>
      </c>
    </row>
    <row r="130" spans="1:4">
      <c r="A130" s="45">
        <v>18</v>
      </c>
      <c r="B130" s="76">
        <v>1</v>
      </c>
      <c r="C130" s="45">
        <v>119</v>
      </c>
      <c r="D130" s="77">
        <v>0</v>
      </c>
    </row>
    <row r="131" spans="1:4">
      <c r="A131" s="45">
        <v>20</v>
      </c>
      <c r="B131" s="76">
        <v>1</v>
      </c>
      <c r="C131" s="45">
        <v>119</v>
      </c>
      <c r="D131" s="77">
        <v>0</v>
      </c>
    </row>
    <row r="132" spans="1:4">
      <c r="A132" s="45">
        <v>21</v>
      </c>
      <c r="B132" s="76">
        <v>1</v>
      </c>
      <c r="C132" s="45">
        <v>119</v>
      </c>
      <c r="D132" s="77">
        <v>0</v>
      </c>
    </row>
    <row r="133" spans="1:4">
      <c r="A133" s="45">
        <v>22</v>
      </c>
      <c r="B133" s="76">
        <v>1</v>
      </c>
      <c r="C133" s="45">
        <v>119</v>
      </c>
      <c r="D133" s="77">
        <v>0</v>
      </c>
    </row>
    <row r="134" spans="1:4">
      <c r="A134" s="45">
        <v>23</v>
      </c>
      <c r="B134" s="76">
        <v>1</v>
      </c>
      <c r="C134" s="45">
        <v>119</v>
      </c>
      <c r="D134" s="77">
        <v>0</v>
      </c>
    </row>
    <row r="135" spans="1:4">
      <c r="A135" s="45">
        <v>24</v>
      </c>
      <c r="B135" s="76">
        <v>1</v>
      </c>
      <c r="C135" s="45">
        <v>119</v>
      </c>
      <c r="D135" s="77">
        <v>0</v>
      </c>
    </row>
    <row r="136" spans="1:4">
      <c r="A136" s="45">
        <v>25</v>
      </c>
      <c r="B136" s="76">
        <v>1</v>
      </c>
      <c r="C136" s="45">
        <v>119</v>
      </c>
      <c r="D136" s="77">
        <v>0</v>
      </c>
    </row>
    <row r="137" spans="1:4">
      <c r="A137" s="45">
        <v>26</v>
      </c>
      <c r="B137" s="76">
        <v>1</v>
      </c>
      <c r="C137" s="45">
        <v>119</v>
      </c>
      <c r="D137" s="77">
        <v>0</v>
      </c>
    </row>
    <row r="138" spans="1:4">
      <c r="A138" s="45">
        <v>28</v>
      </c>
      <c r="B138" s="76">
        <v>1</v>
      </c>
      <c r="C138" s="45">
        <v>119</v>
      </c>
      <c r="D138" s="77">
        <v>0</v>
      </c>
    </row>
    <row r="139" spans="1:4">
      <c r="A139" s="45">
        <v>29</v>
      </c>
      <c r="B139" s="76">
        <v>1</v>
      </c>
      <c r="C139" s="45">
        <v>119</v>
      </c>
      <c r="D139" s="77">
        <v>0</v>
      </c>
    </row>
    <row r="140" spans="1:4">
      <c r="A140" s="45">
        <v>30</v>
      </c>
      <c r="B140" s="76">
        <v>1</v>
      </c>
      <c r="C140" s="45">
        <v>119</v>
      </c>
      <c r="D140" s="77">
        <v>0</v>
      </c>
    </row>
    <row r="141" spans="1:4">
      <c r="A141" s="45">
        <v>31</v>
      </c>
      <c r="B141" s="76">
        <v>1</v>
      </c>
      <c r="C141" s="45">
        <v>119</v>
      </c>
      <c r="D141" s="77">
        <v>0</v>
      </c>
    </row>
    <row r="142" spans="1:4">
      <c r="A142" s="45">
        <v>32</v>
      </c>
      <c r="B142" s="76">
        <v>1</v>
      </c>
      <c r="C142" s="45">
        <v>119</v>
      </c>
      <c r="D142" s="77">
        <v>0</v>
      </c>
    </row>
    <row r="143" spans="1:4">
      <c r="A143" s="45">
        <v>33</v>
      </c>
      <c r="B143" s="76">
        <v>1</v>
      </c>
      <c r="C143" s="45">
        <v>119</v>
      </c>
      <c r="D143" s="77">
        <v>0</v>
      </c>
    </row>
    <row r="144" spans="1:4">
      <c r="A144" s="45">
        <v>34</v>
      </c>
      <c r="B144" s="76">
        <v>1</v>
      </c>
      <c r="C144" s="45">
        <v>119</v>
      </c>
      <c r="D144" s="77">
        <v>0</v>
      </c>
    </row>
    <row r="145" spans="1:4">
      <c r="A145" s="45">
        <v>36</v>
      </c>
      <c r="B145" s="76">
        <v>1</v>
      </c>
      <c r="C145" s="45">
        <v>119</v>
      </c>
      <c r="D145" s="77">
        <v>0</v>
      </c>
    </row>
    <row r="146" spans="1:4">
      <c r="A146" s="45">
        <v>37</v>
      </c>
      <c r="B146" s="76">
        <v>1</v>
      </c>
      <c r="C146" s="45">
        <v>119</v>
      </c>
      <c r="D146" s="77">
        <v>0</v>
      </c>
    </row>
    <row r="147" spans="1:4">
      <c r="A147" s="45">
        <v>38</v>
      </c>
      <c r="B147" s="76">
        <v>1</v>
      </c>
      <c r="C147" s="45">
        <v>119</v>
      </c>
      <c r="D147" s="77">
        <v>0</v>
      </c>
    </row>
    <row r="148" spans="1:4">
      <c r="A148" s="45">
        <v>39</v>
      </c>
      <c r="B148" s="76">
        <v>1</v>
      </c>
      <c r="C148" s="45">
        <v>119</v>
      </c>
      <c r="D148" s="77">
        <v>0</v>
      </c>
    </row>
    <row r="149" spans="1:4">
      <c r="A149" s="45">
        <v>40</v>
      </c>
      <c r="B149" s="76">
        <v>1</v>
      </c>
      <c r="C149" s="45">
        <v>119</v>
      </c>
      <c r="D149" s="77">
        <v>0</v>
      </c>
    </row>
    <row r="150" spans="1:4">
      <c r="A150" s="45">
        <v>42</v>
      </c>
      <c r="B150" s="76">
        <v>1</v>
      </c>
      <c r="C150" s="45">
        <v>119</v>
      </c>
      <c r="D150" s="77">
        <v>0</v>
      </c>
    </row>
    <row r="151" spans="1:4">
      <c r="A151" s="45">
        <v>43</v>
      </c>
      <c r="B151" s="76">
        <v>1</v>
      </c>
      <c r="C151" s="45">
        <v>119</v>
      </c>
      <c r="D151" s="77">
        <v>0</v>
      </c>
    </row>
    <row r="152" spans="1:4">
      <c r="A152" s="45">
        <v>44</v>
      </c>
      <c r="B152" s="76">
        <v>1</v>
      </c>
      <c r="C152" s="45">
        <v>119</v>
      </c>
      <c r="D152" s="77">
        <v>0</v>
      </c>
    </row>
    <row r="153" spans="1:4">
      <c r="A153" s="45">
        <v>46</v>
      </c>
      <c r="B153" s="76">
        <v>1</v>
      </c>
      <c r="C153" s="45">
        <v>119</v>
      </c>
      <c r="D153" s="77">
        <v>0</v>
      </c>
    </row>
    <row r="154" spans="1:4">
      <c r="A154" s="45">
        <v>48</v>
      </c>
      <c r="B154" s="76">
        <v>1</v>
      </c>
      <c r="C154" s="45">
        <v>119</v>
      </c>
      <c r="D154" s="77">
        <v>0</v>
      </c>
    </row>
    <row r="155" spans="1:4">
      <c r="A155" s="45">
        <v>50</v>
      </c>
      <c r="B155" s="76">
        <v>1</v>
      </c>
      <c r="C155" s="45">
        <v>119</v>
      </c>
      <c r="D155" s="77">
        <v>0</v>
      </c>
    </row>
    <row r="156" spans="1:4">
      <c r="A156" s="45">
        <v>51</v>
      </c>
      <c r="B156" s="76">
        <v>1</v>
      </c>
      <c r="C156" s="45">
        <v>119</v>
      </c>
      <c r="D156" s="77">
        <v>0</v>
      </c>
    </row>
    <row r="157" spans="1:4">
      <c r="A157" s="45">
        <v>52</v>
      </c>
      <c r="B157" s="76">
        <v>1</v>
      </c>
      <c r="C157" s="45">
        <v>119</v>
      </c>
      <c r="D157" s="77">
        <v>0</v>
      </c>
    </row>
    <row r="158" spans="1:4">
      <c r="A158" s="45">
        <v>53</v>
      </c>
      <c r="B158" s="76">
        <v>1</v>
      </c>
      <c r="C158" s="45">
        <v>119</v>
      </c>
      <c r="D158" s="77">
        <v>0</v>
      </c>
    </row>
    <row r="159" spans="1:4">
      <c r="A159" s="45">
        <v>55</v>
      </c>
      <c r="B159" s="76">
        <v>1</v>
      </c>
      <c r="C159" s="45">
        <v>119</v>
      </c>
      <c r="D159" s="77">
        <v>0</v>
      </c>
    </row>
    <row r="160" spans="1:4">
      <c r="A160" s="45">
        <v>56</v>
      </c>
      <c r="B160" s="76">
        <v>1</v>
      </c>
      <c r="C160" s="45">
        <v>119</v>
      </c>
      <c r="D160" s="77">
        <v>0</v>
      </c>
    </row>
    <row r="161" spans="1:4">
      <c r="A161" s="45">
        <v>57</v>
      </c>
      <c r="B161" s="76">
        <v>1</v>
      </c>
      <c r="C161" s="45">
        <v>119</v>
      </c>
      <c r="D161" s="77">
        <v>0</v>
      </c>
    </row>
    <row r="162" spans="1:4">
      <c r="A162" s="45">
        <v>58</v>
      </c>
      <c r="B162" s="76">
        <v>1</v>
      </c>
      <c r="C162" s="45">
        <v>119</v>
      </c>
      <c r="D162" s="77">
        <v>0</v>
      </c>
    </row>
    <row r="163" spans="1:4">
      <c r="A163" s="45">
        <v>60</v>
      </c>
      <c r="B163" s="76">
        <v>1</v>
      </c>
      <c r="C163" s="45">
        <v>119</v>
      </c>
      <c r="D163" s="77">
        <v>0</v>
      </c>
    </row>
    <row r="164" spans="1:4">
      <c r="A164" s="45">
        <v>61</v>
      </c>
      <c r="B164" s="76">
        <v>1</v>
      </c>
      <c r="C164" s="45">
        <v>119</v>
      </c>
      <c r="D164" s="77">
        <v>0</v>
      </c>
    </row>
    <row r="165" spans="1:4">
      <c r="A165" s="45">
        <v>62</v>
      </c>
      <c r="B165" s="76">
        <v>1</v>
      </c>
      <c r="C165" s="45">
        <v>119</v>
      </c>
      <c r="D165" s="77">
        <v>0</v>
      </c>
    </row>
    <row r="166" spans="1:4">
      <c r="A166" s="45">
        <v>63</v>
      </c>
      <c r="B166" s="76">
        <v>1</v>
      </c>
      <c r="C166" s="45">
        <v>119</v>
      </c>
      <c r="D166" s="77">
        <v>0</v>
      </c>
    </row>
    <row r="167" spans="1:4">
      <c r="A167" s="45">
        <v>64</v>
      </c>
      <c r="B167" s="76">
        <v>1</v>
      </c>
      <c r="C167" s="45">
        <v>119</v>
      </c>
      <c r="D167" s="77">
        <v>0</v>
      </c>
    </row>
    <row r="168" spans="1:4">
      <c r="A168" s="45">
        <v>67</v>
      </c>
      <c r="B168" s="76">
        <v>1</v>
      </c>
      <c r="C168" s="45">
        <v>119</v>
      </c>
      <c r="D168" s="77">
        <v>0</v>
      </c>
    </row>
    <row r="169" spans="1:4">
      <c r="A169" s="45">
        <v>69</v>
      </c>
      <c r="B169" s="76">
        <v>1</v>
      </c>
      <c r="C169" s="45">
        <v>119</v>
      </c>
      <c r="D169" s="77">
        <v>0</v>
      </c>
    </row>
    <row r="170" spans="1:4">
      <c r="A170" s="45">
        <v>71</v>
      </c>
      <c r="B170" s="76">
        <v>1</v>
      </c>
      <c r="C170" s="45">
        <v>119</v>
      </c>
      <c r="D170" s="77">
        <v>0</v>
      </c>
    </row>
    <row r="171" spans="1:4">
      <c r="A171" s="45">
        <v>72</v>
      </c>
      <c r="B171" s="76">
        <v>1</v>
      </c>
      <c r="C171" s="45">
        <v>119</v>
      </c>
      <c r="D171" s="77">
        <v>0</v>
      </c>
    </row>
    <row r="172" spans="1:4">
      <c r="A172" s="45">
        <v>73</v>
      </c>
      <c r="B172" s="76">
        <v>1</v>
      </c>
      <c r="C172" s="45">
        <v>119</v>
      </c>
      <c r="D172" s="77">
        <v>0</v>
      </c>
    </row>
    <row r="173" spans="1:4">
      <c r="A173" s="45">
        <v>74</v>
      </c>
      <c r="B173" s="76">
        <v>1</v>
      </c>
      <c r="C173" s="45">
        <v>119</v>
      </c>
      <c r="D173" s="77">
        <v>0</v>
      </c>
    </row>
    <row r="174" spans="1:4">
      <c r="A174" s="45">
        <v>75</v>
      </c>
      <c r="B174" s="76">
        <v>1</v>
      </c>
      <c r="C174" s="45">
        <v>119</v>
      </c>
      <c r="D174" s="77">
        <v>0</v>
      </c>
    </row>
    <row r="175" spans="1:4">
      <c r="A175" s="45">
        <v>76</v>
      </c>
      <c r="B175" s="76">
        <v>1</v>
      </c>
      <c r="C175" s="45">
        <v>119</v>
      </c>
      <c r="D175" s="77">
        <v>0</v>
      </c>
    </row>
    <row r="176" spans="1:4">
      <c r="A176" s="45">
        <v>77</v>
      </c>
      <c r="B176" s="76">
        <v>1</v>
      </c>
      <c r="C176" s="45">
        <v>119</v>
      </c>
      <c r="D176" s="77">
        <v>0</v>
      </c>
    </row>
    <row r="177" spans="1:4">
      <c r="A177" s="45">
        <v>78</v>
      </c>
      <c r="B177" s="76">
        <v>1</v>
      </c>
      <c r="C177" s="45">
        <v>119</v>
      </c>
      <c r="D177" s="77">
        <v>0</v>
      </c>
    </row>
    <row r="178" spans="1:4">
      <c r="A178" s="45">
        <v>79</v>
      </c>
      <c r="B178" s="76">
        <v>1</v>
      </c>
      <c r="C178" s="45">
        <v>119</v>
      </c>
      <c r="D178" s="77">
        <v>0</v>
      </c>
    </row>
    <row r="179" spans="1:4">
      <c r="A179" s="45">
        <v>80</v>
      </c>
      <c r="B179" s="76">
        <v>1</v>
      </c>
      <c r="C179" s="45">
        <v>119</v>
      </c>
      <c r="D179" s="77">
        <v>0</v>
      </c>
    </row>
    <row r="180" spans="1:4">
      <c r="A180" s="45">
        <v>81</v>
      </c>
      <c r="B180" s="76">
        <v>1</v>
      </c>
      <c r="C180" s="45">
        <v>119</v>
      </c>
      <c r="D180" s="77">
        <v>0</v>
      </c>
    </row>
    <row r="181" spans="1:4">
      <c r="A181" s="45">
        <v>82</v>
      </c>
      <c r="B181" s="76">
        <v>1</v>
      </c>
      <c r="C181" s="45">
        <v>119</v>
      </c>
      <c r="D181" s="77">
        <v>0</v>
      </c>
    </row>
    <row r="182" spans="1:4">
      <c r="A182" s="45">
        <v>83</v>
      </c>
      <c r="B182" s="76">
        <v>1</v>
      </c>
      <c r="C182" s="45">
        <v>119</v>
      </c>
      <c r="D182" s="77">
        <v>0</v>
      </c>
    </row>
    <row r="183" spans="1:4">
      <c r="A183" s="45">
        <v>84</v>
      </c>
      <c r="B183" s="76">
        <v>1</v>
      </c>
      <c r="C183" s="45">
        <v>119</v>
      </c>
      <c r="D183" s="77">
        <v>0</v>
      </c>
    </row>
    <row r="184" spans="1:4">
      <c r="A184" s="45">
        <v>85</v>
      </c>
      <c r="B184" s="76">
        <v>1</v>
      </c>
      <c r="C184" s="45">
        <v>119</v>
      </c>
      <c r="D184" s="77">
        <v>0</v>
      </c>
    </row>
    <row r="185" spans="1:4">
      <c r="A185" s="45">
        <v>86</v>
      </c>
      <c r="B185" s="76">
        <v>1</v>
      </c>
      <c r="C185" s="45">
        <v>119</v>
      </c>
      <c r="D185" s="77">
        <v>0</v>
      </c>
    </row>
    <row r="186" spans="1:4">
      <c r="A186" s="45">
        <v>87</v>
      </c>
      <c r="B186" s="76">
        <v>1</v>
      </c>
      <c r="C186" s="45">
        <v>119</v>
      </c>
      <c r="D186" s="77">
        <v>0</v>
      </c>
    </row>
    <row r="187" spans="1:4">
      <c r="A187" s="45">
        <v>89</v>
      </c>
      <c r="B187" s="76">
        <v>1</v>
      </c>
      <c r="C187" s="45">
        <v>119</v>
      </c>
      <c r="D187" s="77">
        <v>0</v>
      </c>
    </row>
    <row r="188" spans="1:4">
      <c r="A188" s="45">
        <v>90</v>
      </c>
      <c r="B188" s="76">
        <v>1</v>
      </c>
      <c r="C188" s="45">
        <v>119</v>
      </c>
      <c r="D188" s="77">
        <v>0</v>
      </c>
    </row>
    <row r="189" spans="1:4">
      <c r="A189" s="45">
        <v>91</v>
      </c>
      <c r="B189" s="76">
        <v>1</v>
      </c>
      <c r="C189" s="45">
        <v>119</v>
      </c>
      <c r="D189" s="77">
        <v>0</v>
      </c>
    </row>
    <row r="190" spans="1:4">
      <c r="A190" s="45">
        <v>92</v>
      </c>
      <c r="B190" s="76">
        <v>1</v>
      </c>
      <c r="C190" s="45">
        <v>119</v>
      </c>
      <c r="D190" s="77">
        <v>0</v>
      </c>
    </row>
    <row r="191" spans="1:4">
      <c r="A191" s="45">
        <v>93</v>
      </c>
      <c r="B191" s="76">
        <v>1</v>
      </c>
      <c r="C191" s="45">
        <v>119</v>
      </c>
      <c r="D191" s="77">
        <v>0</v>
      </c>
    </row>
    <row r="192" spans="1:4">
      <c r="A192" s="45">
        <v>95</v>
      </c>
      <c r="B192" s="76">
        <v>1</v>
      </c>
      <c r="C192" s="45">
        <v>119</v>
      </c>
      <c r="D192" s="77">
        <v>0</v>
      </c>
    </row>
    <row r="193" spans="1:4">
      <c r="A193" s="45">
        <v>97</v>
      </c>
      <c r="B193" s="76">
        <v>1</v>
      </c>
      <c r="C193" s="45">
        <v>119</v>
      </c>
      <c r="D193" s="77">
        <v>0</v>
      </c>
    </row>
    <row r="194" spans="1:4">
      <c r="A194" s="45">
        <v>98</v>
      </c>
      <c r="B194" s="76">
        <v>1</v>
      </c>
      <c r="C194" s="45">
        <v>119</v>
      </c>
      <c r="D194" s="77">
        <v>0</v>
      </c>
    </row>
    <row r="195" spans="1:4">
      <c r="A195" s="45">
        <v>99</v>
      </c>
      <c r="B195" s="76">
        <v>1</v>
      </c>
      <c r="C195" s="45">
        <v>119</v>
      </c>
      <c r="D195" s="77">
        <v>0</v>
      </c>
    </row>
    <row r="196" spans="1:4">
      <c r="A196" s="45">
        <v>100</v>
      </c>
      <c r="B196" s="76">
        <v>1</v>
      </c>
      <c r="C196" s="45">
        <v>119</v>
      </c>
      <c r="D196" s="77">
        <v>0</v>
      </c>
    </row>
    <row r="197" spans="1:4">
      <c r="A197" s="45">
        <v>102</v>
      </c>
      <c r="B197" s="76">
        <v>1</v>
      </c>
      <c r="C197" s="45">
        <v>119</v>
      </c>
      <c r="D197" s="77">
        <v>0</v>
      </c>
    </row>
    <row r="198" spans="1:4">
      <c r="A198" s="45">
        <v>104</v>
      </c>
      <c r="B198" s="76">
        <v>1</v>
      </c>
      <c r="C198" s="45">
        <v>119</v>
      </c>
      <c r="D198" s="77">
        <v>0</v>
      </c>
    </row>
    <row r="199" spans="1:4">
      <c r="A199" s="45">
        <v>108</v>
      </c>
      <c r="B199" s="76">
        <v>1</v>
      </c>
      <c r="C199" s="45">
        <v>119</v>
      </c>
      <c r="D199" s="77">
        <v>0</v>
      </c>
    </row>
    <row r="200" spans="1:4">
      <c r="A200" s="45">
        <v>109</v>
      </c>
      <c r="B200" s="76">
        <v>1</v>
      </c>
      <c r="C200" s="45">
        <v>119</v>
      </c>
      <c r="D200" s="77">
        <v>0</v>
      </c>
    </row>
    <row r="201" spans="1:4">
      <c r="A201" s="45">
        <v>111</v>
      </c>
      <c r="B201" s="76">
        <v>1</v>
      </c>
      <c r="C201" s="45">
        <v>119</v>
      </c>
      <c r="D201" s="77">
        <v>0</v>
      </c>
    </row>
    <row r="202" spans="1:4">
      <c r="A202" s="45">
        <v>112</v>
      </c>
      <c r="B202" s="76">
        <v>1</v>
      </c>
      <c r="C202" s="45">
        <v>119</v>
      </c>
      <c r="D202" s="77">
        <v>0</v>
      </c>
    </row>
    <row r="203" spans="1:4">
      <c r="A203" s="45">
        <v>113</v>
      </c>
      <c r="B203" s="76">
        <v>1</v>
      </c>
      <c r="C203" s="45">
        <v>119</v>
      </c>
      <c r="D203" s="77">
        <v>0</v>
      </c>
    </row>
    <row r="204" spans="1:4">
      <c r="A204" s="45">
        <v>114</v>
      </c>
      <c r="B204" s="76">
        <v>1</v>
      </c>
      <c r="C204" s="45">
        <v>119</v>
      </c>
      <c r="D204" s="77">
        <v>0</v>
      </c>
    </row>
    <row r="205" spans="1:4">
      <c r="A205" s="45">
        <v>118</v>
      </c>
      <c r="B205" s="76">
        <v>1</v>
      </c>
      <c r="C205" s="45">
        <v>119</v>
      </c>
      <c r="D205" s="77">
        <v>0</v>
      </c>
    </row>
    <row r="206" spans="1:4">
      <c r="A206" s="45">
        <v>119</v>
      </c>
      <c r="B206" s="76">
        <v>1</v>
      </c>
      <c r="C206" s="45">
        <v>119</v>
      </c>
      <c r="D206" s="77">
        <v>0</v>
      </c>
    </row>
    <row r="207" spans="1:4">
      <c r="A207" s="45">
        <v>120</v>
      </c>
      <c r="B207" s="76">
        <v>1</v>
      </c>
      <c r="C207" s="45">
        <v>119</v>
      </c>
      <c r="D207" s="77">
        <v>0</v>
      </c>
    </row>
    <row r="208" spans="1:4">
      <c r="A208" s="45">
        <v>121</v>
      </c>
      <c r="B208" s="76">
        <v>1</v>
      </c>
      <c r="C208" s="45">
        <v>119</v>
      </c>
      <c r="D208" s="77">
        <v>0</v>
      </c>
    </row>
    <row r="209" spans="1:4">
      <c r="A209" s="45">
        <v>122</v>
      </c>
      <c r="B209" s="76">
        <v>1</v>
      </c>
      <c r="C209" s="45">
        <v>119</v>
      </c>
      <c r="D209" s="77">
        <v>0</v>
      </c>
    </row>
    <row r="210" spans="1:4">
      <c r="A210" s="45">
        <v>123</v>
      </c>
      <c r="B210" s="76">
        <v>1</v>
      </c>
      <c r="C210" s="45">
        <v>119</v>
      </c>
      <c r="D210" s="77">
        <v>0</v>
      </c>
    </row>
    <row r="211" spans="1:4">
      <c r="A211" s="45">
        <v>125</v>
      </c>
      <c r="B211" s="76">
        <v>1</v>
      </c>
      <c r="C211" s="45">
        <v>119</v>
      </c>
      <c r="D211" s="77">
        <v>0</v>
      </c>
    </row>
    <row r="212" spans="1:4">
      <c r="A212" s="45">
        <v>126</v>
      </c>
      <c r="B212" s="76">
        <v>1</v>
      </c>
      <c r="C212" s="45">
        <v>119</v>
      </c>
      <c r="D212" s="77">
        <v>0</v>
      </c>
    </row>
    <row r="213" spans="1:4">
      <c r="A213" s="45">
        <v>128</v>
      </c>
      <c r="B213" s="76">
        <v>1</v>
      </c>
      <c r="C213" s="45">
        <v>119</v>
      </c>
      <c r="D213" s="77">
        <v>0</v>
      </c>
    </row>
    <row r="214" spans="1:4">
      <c r="A214" s="45">
        <v>129</v>
      </c>
      <c r="B214" s="76">
        <v>1</v>
      </c>
      <c r="C214" s="45">
        <v>119</v>
      </c>
      <c r="D214" s="77">
        <v>0</v>
      </c>
    </row>
    <row r="215" spans="1:4">
      <c r="A215" s="45">
        <v>131</v>
      </c>
      <c r="B215" s="76">
        <v>1</v>
      </c>
      <c r="C215" s="45">
        <v>119</v>
      </c>
      <c r="D215" s="77">
        <v>0</v>
      </c>
    </row>
    <row r="216" spans="1:4">
      <c r="A216" s="45">
        <v>132</v>
      </c>
      <c r="B216" s="76">
        <v>1</v>
      </c>
      <c r="C216" s="45">
        <v>119</v>
      </c>
      <c r="D216" s="77">
        <v>0</v>
      </c>
    </row>
    <row r="217" spans="1:4">
      <c r="A217" s="45">
        <v>133</v>
      </c>
      <c r="B217" s="76">
        <v>1</v>
      </c>
      <c r="C217" s="45">
        <v>119</v>
      </c>
      <c r="D217" s="77">
        <v>0</v>
      </c>
    </row>
    <row r="218" spans="1:4">
      <c r="A218" s="45">
        <v>134</v>
      </c>
      <c r="B218" s="76">
        <v>1</v>
      </c>
      <c r="C218" s="45">
        <v>119</v>
      </c>
      <c r="D218" s="77">
        <v>0</v>
      </c>
    </row>
    <row r="219" spans="1:4">
      <c r="A219" s="45">
        <v>139</v>
      </c>
      <c r="B219" s="76">
        <v>1</v>
      </c>
      <c r="C219" s="45">
        <v>119</v>
      </c>
      <c r="D219" s="77">
        <v>0</v>
      </c>
    </row>
    <row r="220" spans="1:4">
      <c r="A220" s="45">
        <v>140</v>
      </c>
      <c r="B220" s="76">
        <v>1</v>
      </c>
      <c r="C220" s="45">
        <v>119</v>
      </c>
      <c r="D220" s="77">
        <v>0</v>
      </c>
    </row>
    <row r="221" spans="1:4">
      <c r="A221" s="45">
        <v>143</v>
      </c>
      <c r="B221" s="76">
        <v>1</v>
      </c>
      <c r="C221" s="45">
        <v>119</v>
      </c>
      <c r="D221" s="77">
        <v>0</v>
      </c>
    </row>
    <row r="222" spans="1:4">
      <c r="A222" s="45">
        <v>145</v>
      </c>
      <c r="B222" s="76">
        <v>1</v>
      </c>
      <c r="C222" s="45">
        <v>119</v>
      </c>
      <c r="D222" s="77">
        <v>0</v>
      </c>
    </row>
    <row r="223" spans="1:4">
      <c r="A223" s="45">
        <v>146</v>
      </c>
      <c r="B223" s="76">
        <v>1</v>
      </c>
      <c r="C223" s="45">
        <v>119</v>
      </c>
      <c r="D223" s="77">
        <v>0</v>
      </c>
    </row>
    <row r="224" spans="1:4">
      <c r="A224" s="45">
        <v>148</v>
      </c>
      <c r="B224" s="76">
        <v>1</v>
      </c>
      <c r="C224" s="45">
        <v>119</v>
      </c>
      <c r="D224" s="77">
        <v>0</v>
      </c>
    </row>
    <row r="225" spans="1:4">
      <c r="A225" s="45">
        <v>149</v>
      </c>
      <c r="B225" s="76">
        <v>1</v>
      </c>
      <c r="C225" s="45">
        <v>119</v>
      </c>
      <c r="D225" s="77">
        <v>0</v>
      </c>
    </row>
    <row r="226" spans="1:4">
      <c r="A226" s="45">
        <v>151</v>
      </c>
      <c r="B226" s="76">
        <v>1</v>
      </c>
      <c r="C226" s="45">
        <v>119</v>
      </c>
      <c r="D226" s="77">
        <v>0</v>
      </c>
    </row>
    <row r="227" spans="1:4">
      <c r="A227" s="45">
        <v>153</v>
      </c>
      <c r="B227" s="76">
        <v>1</v>
      </c>
      <c r="C227" s="45">
        <v>119</v>
      </c>
      <c r="D227" s="77">
        <v>0</v>
      </c>
    </row>
    <row r="228" spans="1:4">
      <c r="A228" s="45">
        <v>154</v>
      </c>
      <c r="B228" s="76">
        <v>1</v>
      </c>
      <c r="C228" s="45">
        <v>119</v>
      </c>
      <c r="D228" s="77">
        <v>0</v>
      </c>
    </row>
    <row r="229" spans="1:4">
      <c r="A229" s="45">
        <v>155</v>
      </c>
      <c r="B229" s="76">
        <v>1</v>
      </c>
      <c r="C229" s="45">
        <v>119</v>
      </c>
      <c r="D229" s="77">
        <v>0</v>
      </c>
    </row>
    <row r="230" spans="1:4">
      <c r="A230" s="45">
        <v>156</v>
      </c>
      <c r="B230" s="76">
        <v>1</v>
      </c>
      <c r="C230" s="45">
        <v>119</v>
      </c>
      <c r="D230" s="77">
        <v>0</v>
      </c>
    </row>
    <row r="231" spans="1:4">
      <c r="A231" s="45">
        <v>157</v>
      </c>
      <c r="B231" s="76">
        <v>1</v>
      </c>
      <c r="C231" s="45">
        <v>119</v>
      </c>
      <c r="D231" s="77">
        <v>0</v>
      </c>
    </row>
    <row r="232" spans="1:4">
      <c r="A232" s="45">
        <v>160</v>
      </c>
      <c r="B232" s="76">
        <v>1</v>
      </c>
      <c r="C232" s="45">
        <v>119</v>
      </c>
      <c r="D232" s="77">
        <v>0</v>
      </c>
    </row>
    <row r="233" spans="1:4">
      <c r="A233" s="45">
        <v>162</v>
      </c>
      <c r="B233" s="76">
        <v>1</v>
      </c>
      <c r="C233" s="45">
        <v>119</v>
      </c>
      <c r="D233" s="77">
        <v>0</v>
      </c>
    </row>
    <row r="234" spans="1:4">
      <c r="A234" s="45">
        <v>163</v>
      </c>
      <c r="B234" s="76">
        <v>1</v>
      </c>
      <c r="C234" s="45">
        <v>119</v>
      </c>
      <c r="D234" s="77">
        <v>0</v>
      </c>
    </row>
    <row r="235" spans="1:4">
      <c r="A235" s="45">
        <v>165</v>
      </c>
      <c r="B235" s="76">
        <v>1</v>
      </c>
      <c r="C235" s="45">
        <v>119</v>
      </c>
      <c r="D235" s="77">
        <v>0</v>
      </c>
    </row>
    <row r="236" spans="1:4">
      <c r="A236" s="45">
        <v>166</v>
      </c>
      <c r="B236" s="76">
        <v>1</v>
      </c>
      <c r="C236" s="45">
        <v>119</v>
      </c>
      <c r="D236" s="77">
        <v>0</v>
      </c>
    </row>
    <row r="237" spans="1:4">
      <c r="A237" s="45">
        <v>168</v>
      </c>
      <c r="B237" s="76">
        <v>1</v>
      </c>
      <c r="C237" s="45">
        <v>119</v>
      </c>
      <c r="D237" s="77">
        <v>0</v>
      </c>
    </row>
    <row r="238" spans="1:4">
      <c r="A238" s="45">
        <v>170</v>
      </c>
      <c r="B238" s="76">
        <v>1</v>
      </c>
      <c r="C238" s="45">
        <v>119</v>
      </c>
      <c r="D238" s="77">
        <v>0</v>
      </c>
    </row>
    <row r="239" spans="1:4">
      <c r="A239" s="45">
        <v>171</v>
      </c>
      <c r="B239" s="76">
        <v>1</v>
      </c>
      <c r="C239" s="45">
        <v>119</v>
      </c>
      <c r="D239" s="77">
        <v>0</v>
      </c>
    </row>
    <row r="240" spans="1:4">
      <c r="A240" s="45">
        <v>172</v>
      </c>
      <c r="B240" s="76">
        <v>1</v>
      </c>
      <c r="C240" s="45">
        <v>119</v>
      </c>
      <c r="D240" s="77">
        <v>0</v>
      </c>
    </row>
    <row r="241" spans="1:4">
      <c r="A241" s="45">
        <v>173</v>
      </c>
      <c r="B241" s="76">
        <v>1</v>
      </c>
      <c r="C241" s="45">
        <v>119</v>
      </c>
      <c r="D241" s="77">
        <v>0</v>
      </c>
    </row>
    <row r="242" spans="1:4">
      <c r="A242" s="45">
        <v>174</v>
      </c>
      <c r="B242" s="76">
        <v>1</v>
      </c>
      <c r="C242" s="45">
        <v>119</v>
      </c>
      <c r="D242" s="77">
        <v>0</v>
      </c>
    </row>
    <row r="243" spans="1:4">
      <c r="A243" s="45">
        <v>177</v>
      </c>
      <c r="B243" s="76">
        <v>1</v>
      </c>
      <c r="C243" s="45">
        <v>119</v>
      </c>
      <c r="D243" s="77">
        <v>0</v>
      </c>
    </row>
    <row r="244" spans="1:4">
      <c r="A244" s="45">
        <v>178</v>
      </c>
      <c r="B244" s="76">
        <v>1</v>
      </c>
      <c r="C244" s="45">
        <v>119</v>
      </c>
      <c r="D244" s="77">
        <v>0</v>
      </c>
    </row>
    <row r="245" spans="1:4">
      <c r="A245" s="45">
        <v>179</v>
      </c>
      <c r="B245" s="76">
        <v>1</v>
      </c>
      <c r="C245" s="45">
        <v>119</v>
      </c>
      <c r="D245" s="77">
        <v>0</v>
      </c>
    </row>
    <row r="246" spans="1:4">
      <c r="A246" s="45">
        <v>180</v>
      </c>
      <c r="B246" s="76">
        <v>1</v>
      </c>
      <c r="C246" s="45">
        <v>119</v>
      </c>
      <c r="D246" s="77">
        <v>0</v>
      </c>
    </row>
    <row r="247" spans="1:4">
      <c r="A247" s="45">
        <v>181</v>
      </c>
      <c r="B247" s="76">
        <v>1</v>
      </c>
      <c r="C247" s="45">
        <v>119</v>
      </c>
      <c r="D247" s="77">
        <v>0</v>
      </c>
    </row>
    <row r="248" spans="1:4">
      <c r="A248" s="45">
        <v>183</v>
      </c>
      <c r="B248" s="76">
        <v>1</v>
      </c>
      <c r="C248" s="45">
        <v>119</v>
      </c>
      <c r="D248" s="77">
        <v>0</v>
      </c>
    </row>
    <row r="249" spans="1:4">
      <c r="A249" s="45">
        <v>184</v>
      </c>
      <c r="B249" s="76">
        <v>1</v>
      </c>
      <c r="C249" s="45">
        <v>119</v>
      </c>
      <c r="D249" s="77">
        <v>0</v>
      </c>
    </row>
    <row r="250" spans="1:4">
      <c r="A250" s="45">
        <v>185</v>
      </c>
      <c r="B250" s="76">
        <v>1</v>
      </c>
      <c r="C250" s="45">
        <v>119</v>
      </c>
      <c r="D250" s="77">
        <v>0</v>
      </c>
    </row>
    <row r="251" spans="1:4">
      <c r="A251" s="45">
        <v>186</v>
      </c>
      <c r="B251" s="76">
        <v>1</v>
      </c>
      <c r="C251" s="45">
        <v>119</v>
      </c>
      <c r="D251" s="77">
        <v>0</v>
      </c>
    </row>
    <row r="252" spans="1:4">
      <c r="A252" s="45">
        <v>189</v>
      </c>
      <c r="B252" s="76">
        <v>1</v>
      </c>
      <c r="C252" s="45">
        <v>119</v>
      </c>
      <c r="D252" s="77">
        <v>0</v>
      </c>
    </row>
    <row r="253" spans="1:4">
      <c r="A253" s="45">
        <v>191</v>
      </c>
      <c r="B253" s="76">
        <v>1</v>
      </c>
      <c r="C253" s="45">
        <v>119</v>
      </c>
      <c r="D253" s="77">
        <v>0</v>
      </c>
    </row>
    <row r="254" spans="1:4">
      <c r="A254" s="45">
        <v>192</v>
      </c>
      <c r="B254" s="76">
        <v>1</v>
      </c>
      <c r="C254" s="45">
        <v>119</v>
      </c>
      <c r="D254" s="77">
        <v>0</v>
      </c>
    </row>
    <row r="255" spans="1:4">
      <c r="A255" s="45">
        <v>193</v>
      </c>
      <c r="B255" s="76">
        <v>1</v>
      </c>
      <c r="C255" s="45">
        <v>119</v>
      </c>
      <c r="D255" s="77">
        <v>0</v>
      </c>
    </row>
    <row r="256" spans="1:4">
      <c r="A256" s="45">
        <v>194</v>
      </c>
      <c r="B256" s="76">
        <v>1</v>
      </c>
      <c r="C256" s="45">
        <v>119</v>
      </c>
      <c r="D256" s="77">
        <v>0</v>
      </c>
    </row>
    <row r="257" spans="1:4">
      <c r="A257" s="45">
        <v>196</v>
      </c>
      <c r="B257" s="76">
        <v>1</v>
      </c>
      <c r="C257" s="45">
        <v>119</v>
      </c>
      <c r="D257" s="77">
        <v>0</v>
      </c>
    </row>
    <row r="258" spans="1:4">
      <c r="A258" s="45">
        <v>199</v>
      </c>
      <c r="B258" s="76">
        <v>1</v>
      </c>
      <c r="C258" s="45">
        <v>119</v>
      </c>
      <c r="D258" s="77">
        <v>0</v>
      </c>
    </row>
    <row r="259" spans="1:4">
      <c r="A259" s="45">
        <v>200</v>
      </c>
      <c r="B259" s="76">
        <v>1</v>
      </c>
      <c r="C259" s="45">
        <v>119</v>
      </c>
      <c r="D259" s="77">
        <v>0</v>
      </c>
    </row>
    <row r="260" spans="1:4">
      <c r="A260" s="45">
        <v>201</v>
      </c>
      <c r="B260" s="76">
        <v>1</v>
      </c>
      <c r="C260" s="45">
        <v>119</v>
      </c>
      <c r="D260" s="77">
        <v>0</v>
      </c>
    </row>
    <row r="261" spans="1:4">
      <c r="A261" s="45">
        <v>202</v>
      </c>
      <c r="B261" s="76">
        <v>1</v>
      </c>
      <c r="C261" s="45">
        <v>119</v>
      </c>
      <c r="D261" s="77">
        <v>0</v>
      </c>
    </row>
    <row r="262" spans="1:4">
      <c r="A262" s="45">
        <v>204</v>
      </c>
      <c r="B262" s="76">
        <v>1</v>
      </c>
      <c r="C262" s="45">
        <v>119</v>
      </c>
      <c r="D262" s="77">
        <v>0</v>
      </c>
    </row>
    <row r="263" spans="1:4">
      <c r="A263" s="45">
        <v>205</v>
      </c>
      <c r="B263" s="76">
        <v>1</v>
      </c>
      <c r="C263" s="45">
        <v>119</v>
      </c>
      <c r="D263" s="77">
        <v>0</v>
      </c>
    </row>
    <row r="264" spans="1:4">
      <c r="A264" s="45">
        <v>208</v>
      </c>
      <c r="B264" s="76">
        <v>1</v>
      </c>
      <c r="C264" s="45">
        <v>119</v>
      </c>
      <c r="D264" s="77">
        <v>0</v>
      </c>
    </row>
    <row r="265" spans="1:4">
      <c r="A265" s="45">
        <v>209</v>
      </c>
      <c r="B265" s="76">
        <v>1</v>
      </c>
      <c r="C265" s="45">
        <v>119</v>
      </c>
      <c r="D265" s="77">
        <v>0</v>
      </c>
    </row>
    <row r="266" spans="1:4">
      <c r="A266" s="45">
        <v>210</v>
      </c>
      <c r="B266" s="76">
        <v>1</v>
      </c>
      <c r="C266" s="45">
        <v>119</v>
      </c>
      <c r="D266" s="77">
        <v>0</v>
      </c>
    </row>
    <row r="267" spans="1:4">
      <c r="A267" s="45">
        <v>211</v>
      </c>
      <c r="B267" s="76">
        <v>1</v>
      </c>
      <c r="C267" s="45">
        <v>119</v>
      </c>
      <c r="D267" s="77">
        <v>0</v>
      </c>
    </row>
    <row r="268" spans="1:4">
      <c r="A268" s="45">
        <v>212</v>
      </c>
      <c r="B268" s="76">
        <v>1</v>
      </c>
      <c r="C268" s="45">
        <v>119</v>
      </c>
      <c r="D268" s="77">
        <v>0</v>
      </c>
    </row>
    <row r="269" spans="1:4">
      <c r="A269" s="45">
        <v>213</v>
      </c>
      <c r="B269" s="76">
        <v>1</v>
      </c>
      <c r="C269" s="45">
        <v>119</v>
      </c>
      <c r="D269" s="77">
        <v>0</v>
      </c>
    </row>
    <row r="270" spans="1:4">
      <c r="A270" s="45">
        <v>215</v>
      </c>
      <c r="B270" s="76">
        <v>1</v>
      </c>
      <c r="C270" s="45">
        <v>119</v>
      </c>
      <c r="D270" s="77">
        <v>0</v>
      </c>
    </row>
    <row r="271" spans="1:4">
      <c r="A271" s="45">
        <v>222</v>
      </c>
      <c r="B271" s="76">
        <v>1</v>
      </c>
      <c r="C271" s="45">
        <v>119</v>
      </c>
      <c r="D271" s="77">
        <v>0</v>
      </c>
    </row>
    <row r="272" spans="1:4">
      <c r="A272" s="45">
        <v>223</v>
      </c>
      <c r="B272" s="76">
        <v>1</v>
      </c>
      <c r="C272" s="45">
        <v>119</v>
      </c>
      <c r="D272" s="77">
        <v>0</v>
      </c>
    </row>
    <row r="273" spans="1:4">
      <c r="A273" s="45">
        <v>225</v>
      </c>
      <c r="B273" s="76">
        <v>1</v>
      </c>
      <c r="C273" s="45">
        <v>119</v>
      </c>
      <c r="D273" s="77">
        <v>0</v>
      </c>
    </row>
    <row r="274" spans="1:4">
      <c r="A274" s="45">
        <v>227</v>
      </c>
      <c r="B274" s="76">
        <v>1</v>
      </c>
      <c r="C274" s="45">
        <v>119</v>
      </c>
      <c r="D274" s="77">
        <v>0</v>
      </c>
    </row>
    <row r="275" spans="1:4">
      <c r="A275" s="45">
        <v>230</v>
      </c>
      <c r="B275" s="76">
        <v>1</v>
      </c>
      <c r="C275" s="45">
        <v>119</v>
      </c>
      <c r="D275" s="77">
        <v>0</v>
      </c>
    </row>
    <row r="276" spans="1:4">
      <c r="A276" s="45">
        <v>231</v>
      </c>
      <c r="B276" s="76">
        <v>1</v>
      </c>
      <c r="C276" s="45">
        <v>119</v>
      </c>
      <c r="D276" s="77">
        <v>0</v>
      </c>
    </row>
    <row r="277" spans="1:4">
      <c r="A277" s="45">
        <v>232</v>
      </c>
      <c r="B277" s="76">
        <v>1</v>
      </c>
      <c r="C277" s="45">
        <v>119</v>
      </c>
      <c r="D277" s="77">
        <v>0</v>
      </c>
    </row>
    <row r="278" spans="1:4">
      <c r="A278" s="45">
        <v>233</v>
      </c>
      <c r="B278" s="76">
        <v>1</v>
      </c>
      <c r="C278" s="45">
        <v>119</v>
      </c>
      <c r="D278" s="77">
        <v>0</v>
      </c>
    </row>
    <row r="279" spans="1:4">
      <c r="A279" s="45">
        <v>235</v>
      </c>
      <c r="B279" s="76">
        <v>1</v>
      </c>
      <c r="C279" s="45">
        <v>119</v>
      </c>
      <c r="D279" s="77">
        <v>0</v>
      </c>
    </row>
    <row r="280" spans="1:4">
      <c r="A280" s="45">
        <v>238</v>
      </c>
      <c r="B280" s="76">
        <v>1</v>
      </c>
      <c r="C280" s="45">
        <v>119</v>
      </c>
      <c r="D280" s="77">
        <v>0</v>
      </c>
    </row>
    <row r="281" spans="1:4">
      <c r="A281" s="45">
        <v>240</v>
      </c>
      <c r="B281" s="76">
        <v>1</v>
      </c>
      <c r="C281" s="45">
        <v>119</v>
      </c>
      <c r="D281" s="77">
        <v>0</v>
      </c>
    </row>
    <row r="282" spans="1:4">
      <c r="A282" s="45">
        <v>245</v>
      </c>
      <c r="B282" s="76">
        <v>1</v>
      </c>
      <c r="C282" s="45">
        <v>119</v>
      </c>
      <c r="D282" s="77">
        <v>0</v>
      </c>
    </row>
    <row r="283" spans="1:4">
      <c r="A283" s="45">
        <v>246</v>
      </c>
      <c r="B283" s="76">
        <v>1</v>
      </c>
      <c r="C283" s="45">
        <v>119</v>
      </c>
      <c r="D283" s="77">
        <v>0</v>
      </c>
    </row>
    <row r="284" spans="1:4">
      <c r="A284" s="45">
        <v>249</v>
      </c>
      <c r="B284" s="76">
        <v>1</v>
      </c>
      <c r="C284" s="45">
        <v>119</v>
      </c>
      <c r="D284" s="77">
        <v>0</v>
      </c>
    </row>
    <row r="285" spans="1:4">
      <c r="A285" s="45">
        <v>251</v>
      </c>
      <c r="B285" s="76">
        <v>1</v>
      </c>
      <c r="C285" s="45">
        <v>119</v>
      </c>
      <c r="D285" s="77">
        <v>0</v>
      </c>
    </row>
    <row r="286" spans="1:4">
      <c r="A286" s="45">
        <v>252</v>
      </c>
      <c r="B286" s="76">
        <v>1</v>
      </c>
      <c r="C286" s="45">
        <v>119</v>
      </c>
      <c r="D286" s="77">
        <v>0</v>
      </c>
    </row>
    <row r="287" spans="1:4">
      <c r="A287" s="45">
        <v>254</v>
      </c>
      <c r="B287" s="76">
        <v>1</v>
      </c>
      <c r="C287" s="45">
        <v>119</v>
      </c>
      <c r="D287" s="77">
        <v>0</v>
      </c>
    </row>
    <row r="288" spans="1:4">
      <c r="A288" s="45">
        <v>256</v>
      </c>
      <c r="B288" s="76">
        <v>1</v>
      </c>
      <c r="C288" s="45">
        <v>119</v>
      </c>
      <c r="D288" s="77">
        <v>0</v>
      </c>
    </row>
    <row r="289" spans="1:4">
      <c r="A289" s="45">
        <v>257</v>
      </c>
      <c r="B289" s="76">
        <v>1</v>
      </c>
      <c r="C289" s="45">
        <v>119</v>
      </c>
      <c r="D289" s="77">
        <v>0</v>
      </c>
    </row>
    <row r="290" spans="1:4">
      <c r="A290" s="45">
        <v>259</v>
      </c>
      <c r="B290" s="76">
        <v>1</v>
      </c>
      <c r="C290" s="45">
        <v>119</v>
      </c>
      <c r="D290" s="77">
        <v>0</v>
      </c>
    </row>
    <row r="291" spans="1:4">
      <c r="A291" s="45">
        <v>260</v>
      </c>
      <c r="B291" s="76">
        <v>1</v>
      </c>
      <c r="C291" s="45">
        <v>119</v>
      </c>
      <c r="D291" s="77">
        <v>0</v>
      </c>
    </row>
    <row r="292" spans="1:4">
      <c r="A292" s="45">
        <v>261</v>
      </c>
      <c r="B292" s="76">
        <v>1</v>
      </c>
      <c r="C292" s="45">
        <v>119</v>
      </c>
      <c r="D292" s="77">
        <v>0</v>
      </c>
    </row>
    <row r="293" spans="1:4">
      <c r="A293" s="45">
        <v>263</v>
      </c>
      <c r="B293" s="76">
        <v>1</v>
      </c>
      <c r="C293" s="45">
        <v>119</v>
      </c>
      <c r="D293" s="77">
        <v>0</v>
      </c>
    </row>
    <row r="294" spans="1:4">
      <c r="A294" s="45">
        <v>264</v>
      </c>
      <c r="B294" s="76">
        <v>1</v>
      </c>
      <c r="C294" s="45">
        <v>119</v>
      </c>
      <c r="D294" s="77">
        <v>0</v>
      </c>
    </row>
    <row r="295" spans="1:4">
      <c r="A295" s="45">
        <v>267</v>
      </c>
      <c r="B295" s="76">
        <v>1</v>
      </c>
      <c r="C295" s="45">
        <v>119</v>
      </c>
      <c r="D295" s="77">
        <v>0</v>
      </c>
    </row>
    <row r="296" spans="1:4">
      <c r="A296" s="45">
        <v>268</v>
      </c>
      <c r="B296" s="76">
        <v>1</v>
      </c>
      <c r="C296" s="45">
        <v>119</v>
      </c>
      <c r="D296" s="77">
        <v>0</v>
      </c>
    </row>
    <row r="297" spans="1:4">
      <c r="A297" s="45">
        <v>270</v>
      </c>
      <c r="B297" s="76">
        <v>1</v>
      </c>
      <c r="C297" s="45">
        <v>119</v>
      </c>
      <c r="D297" s="77">
        <v>0</v>
      </c>
    </row>
    <row r="298" spans="1:4">
      <c r="A298" s="45">
        <v>271</v>
      </c>
      <c r="B298" s="76">
        <v>1</v>
      </c>
      <c r="C298" s="45">
        <v>119</v>
      </c>
      <c r="D298" s="77">
        <v>0</v>
      </c>
    </row>
    <row r="299" spans="1:4">
      <c r="A299" s="45">
        <v>272</v>
      </c>
      <c r="B299" s="76">
        <v>1</v>
      </c>
      <c r="C299" s="45">
        <v>119</v>
      </c>
      <c r="D299" s="77">
        <v>0</v>
      </c>
    </row>
    <row r="300" spans="1:4">
      <c r="A300" s="45">
        <v>273</v>
      </c>
      <c r="B300" s="76">
        <v>1</v>
      </c>
      <c r="C300" s="45">
        <v>119</v>
      </c>
      <c r="D300" s="77">
        <v>0</v>
      </c>
    </row>
    <row r="301" spans="1:4">
      <c r="A301" s="45">
        <v>276</v>
      </c>
      <c r="B301" s="76">
        <v>1</v>
      </c>
      <c r="C301" s="45">
        <v>119</v>
      </c>
      <c r="D301" s="77">
        <v>0</v>
      </c>
    </row>
    <row r="302" spans="1:4">
      <c r="A302" s="45">
        <v>278</v>
      </c>
      <c r="B302" s="76">
        <v>1</v>
      </c>
      <c r="C302" s="45">
        <v>119</v>
      </c>
      <c r="D302" s="77">
        <v>0</v>
      </c>
    </row>
    <row r="303" spans="1:4">
      <c r="A303" s="45">
        <v>281</v>
      </c>
      <c r="B303" s="76">
        <v>1</v>
      </c>
      <c r="C303" s="45">
        <v>119</v>
      </c>
      <c r="D303" s="77">
        <v>0</v>
      </c>
    </row>
    <row r="304" spans="1:4">
      <c r="A304" s="45">
        <v>282</v>
      </c>
      <c r="B304" s="76">
        <v>1</v>
      </c>
      <c r="C304" s="45">
        <v>119</v>
      </c>
      <c r="D304" s="77">
        <v>0</v>
      </c>
    </row>
    <row r="305" spans="1:4">
      <c r="A305" s="45">
        <v>284</v>
      </c>
      <c r="B305" s="76">
        <v>1</v>
      </c>
      <c r="C305" s="45">
        <v>119</v>
      </c>
      <c r="D305" s="77">
        <v>0</v>
      </c>
    </row>
    <row r="306" spans="1:4">
      <c r="A306" s="45">
        <v>285</v>
      </c>
      <c r="B306" s="76">
        <v>1</v>
      </c>
      <c r="C306" s="45">
        <v>119</v>
      </c>
      <c r="D306" s="77">
        <v>0</v>
      </c>
    </row>
    <row r="307" spans="1:4">
      <c r="A307" s="45">
        <v>286</v>
      </c>
      <c r="B307" s="76">
        <v>1</v>
      </c>
      <c r="C307" s="45">
        <v>119</v>
      </c>
      <c r="D307" s="77">
        <v>0</v>
      </c>
    </row>
    <row r="308" spans="1:4">
      <c r="A308" s="45">
        <v>288</v>
      </c>
      <c r="B308" s="76">
        <v>1</v>
      </c>
      <c r="C308" s="45">
        <v>119</v>
      </c>
      <c r="D308" s="77">
        <v>0</v>
      </c>
    </row>
    <row r="309" spans="1:4">
      <c r="A309" s="45">
        <v>289</v>
      </c>
      <c r="B309" s="76">
        <v>1</v>
      </c>
      <c r="C309" s="45">
        <v>119</v>
      </c>
      <c r="D309" s="77">
        <v>0</v>
      </c>
    </row>
    <row r="310" spans="1:4">
      <c r="A310" s="45">
        <v>290</v>
      </c>
      <c r="B310" s="76">
        <v>1</v>
      </c>
      <c r="C310" s="45">
        <v>119</v>
      </c>
      <c r="D310" s="77">
        <v>0</v>
      </c>
    </row>
    <row r="311" spans="1:4">
      <c r="A311" s="45">
        <v>291</v>
      </c>
      <c r="B311" s="76">
        <v>1</v>
      </c>
      <c r="C311" s="45">
        <v>119</v>
      </c>
      <c r="D311" s="77">
        <v>0</v>
      </c>
    </row>
    <row r="312" spans="1:4">
      <c r="A312" s="45">
        <v>292</v>
      </c>
      <c r="B312" s="76">
        <v>1</v>
      </c>
      <c r="C312" s="45">
        <v>119</v>
      </c>
      <c r="D312" s="77">
        <v>0</v>
      </c>
    </row>
    <row r="313" spans="1:4">
      <c r="A313" s="45">
        <v>294</v>
      </c>
      <c r="B313" s="76">
        <v>1</v>
      </c>
      <c r="C313" s="45">
        <v>119</v>
      </c>
      <c r="D313" s="77">
        <v>0</v>
      </c>
    </row>
    <row r="314" spans="1:4">
      <c r="A314" s="45">
        <v>295</v>
      </c>
      <c r="B314" s="76">
        <v>1</v>
      </c>
      <c r="C314" s="45">
        <v>119</v>
      </c>
      <c r="D314" s="77">
        <v>0</v>
      </c>
    </row>
    <row r="315" spans="1:4">
      <c r="A315" s="45">
        <v>296</v>
      </c>
      <c r="B315" s="76">
        <v>1</v>
      </c>
      <c r="C315" s="45">
        <v>119</v>
      </c>
      <c r="D315" s="77">
        <v>0</v>
      </c>
    </row>
    <row r="316" spans="1:4">
      <c r="A316" s="45">
        <v>297</v>
      </c>
      <c r="B316" s="76">
        <v>1</v>
      </c>
      <c r="C316" s="45">
        <v>119</v>
      </c>
      <c r="D316" s="77">
        <v>0</v>
      </c>
    </row>
    <row r="317" spans="1:4">
      <c r="A317" s="45">
        <v>299</v>
      </c>
      <c r="B317" s="76">
        <v>1</v>
      </c>
      <c r="C317" s="45">
        <v>119</v>
      </c>
      <c r="D317" s="77">
        <v>0</v>
      </c>
    </row>
    <row r="318" spans="1:4">
      <c r="A318" s="45">
        <v>300</v>
      </c>
      <c r="B318" s="76">
        <v>1</v>
      </c>
      <c r="C318" s="45">
        <v>119</v>
      </c>
      <c r="D318" s="77">
        <v>0</v>
      </c>
    </row>
    <row r="319" spans="1:4">
      <c r="A319" s="45">
        <v>301</v>
      </c>
      <c r="B319" s="76">
        <v>1</v>
      </c>
      <c r="C319" s="45">
        <v>119</v>
      </c>
      <c r="D319" s="77">
        <v>0</v>
      </c>
    </row>
    <row r="320" spans="1:4">
      <c r="A320" s="45">
        <v>304</v>
      </c>
      <c r="B320" s="76">
        <v>1</v>
      </c>
      <c r="C320" s="45">
        <v>119</v>
      </c>
      <c r="D320" s="77">
        <v>0</v>
      </c>
    </row>
    <row r="321" spans="1:4">
      <c r="A321" s="45">
        <v>305</v>
      </c>
      <c r="B321" s="76">
        <v>1</v>
      </c>
      <c r="C321" s="45">
        <v>119</v>
      </c>
      <c r="D321" s="77">
        <v>0</v>
      </c>
    </row>
    <row r="322" spans="1:4">
      <c r="A322" s="45">
        <v>306</v>
      </c>
      <c r="B322" s="76">
        <v>1</v>
      </c>
      <c r="C322" s="45">
        <v>119</v>
      </c>
      <c r="D322" s="77">
        <v>0</v>
      </c>
    </row>
    <row r="323" spans="1:4">
      <c r="A323" s="45">
        <v>307</v>
      </c>
      <c r="B323" s="76">
        <v>1</v>
      </c>
      <c r="C323" s="45">
        <v>119</v>
      </c>
      <c r="D323" s="77">
        <v>0</v>
      </c>
    </row>
    <row r="324" spans="1:4">
      <c r="A324" s="45">
        <v>308</v>
      </c>
      <c r="B324" s="76">
        <v>1</v>
      </c>
      <c r="C324" s="45">
        <v>119</v>
      </c>
      <c r="D324" s="77">
        <v>0</v>
      </c>
    </row>
    <row r="325" spans="1:4">
      <c r="A325" s="45">
        <v>309</v>
      </c>
      <c r="B325" s="76">
        <v>1</v>
      </c>
      <c r="C325" s="45">
        <v>119</v>
      </c>
      <c r="D325" s="77">
        <v>0</v>
      </c>
    </row>
    <row r="326" spans="1:4">
      <c r="A326" s="45">
        <v>310</v>
      </c>
      <c r="B326" s="76">
        <v>1</v>
      </c>
      <c r="C326" s="45">
        <v>119</v>
      </c>
      <c r="D326" s="77">
        <v>0</v>
      </c>
    </row>
    <row r="327" spans="1:4">
      <c r="A327" s="45">
        <v>313</v>
      </c>
      <c r="B327" s="76">
        <v>1</v>
      </c>
      <c r="C327" s="45">
        <v>119</v>
      </c>
      <c r="D327" s="77">
        <v>0</v>
      </c>
    </row>
    <row r="328" spans="1:4">
      <c r="A328" s="45">
        <v>314</v>
      </c>
      <c r="B328" s="76">
        <v>1</v>
      </c>
      <c r="C328" s="45">
        <v>119</v>
      </c>
      <c r="D328" s="77">
        <v>0</v>
      </c>
    </row>
    <row r="329" spans="1:4">
      <c r="A329" s="45">
        <v>315</v>
      </c>
      <c r="B329" s="76">
        <v>1</v>
      </c>
      <c r="C329" s="45">
        <v>119</v>
      </c>
      <c r="D329" s="77">
        <v>0</v>
      </c>
    </row>
    <row r="330" spans="1:4">
      <c r="A330" s="45">
        <v>316</v>
      </c>
      <c r="B330" s="76">
        <v>1</v>
      </c>
      <c r="C330" s="45">
        <v>119</v>
      </c>
      <c r="D330" s="77">
        <v>0</v>
      </c>
    </row>
    <row r="331" spans="1:4">
      <c r="A331" s="45">
        <v>317</v>
      </c>
      <c r="B331" s="76">
        <v>1</v>
      </c>
      <c r="C331" s="45">
        <v>119</v>
      </c>
      <c r="D331" s="77">
        <v>0</v>
      </c>
    </row>
    <row r="332" spans="1:4">
      <c r="A332" s="45">
        <v>321</v>
      </c>
      <c r="B332" s="76">
        <v>1</v>
      </c>
      <c r="C332" s="45">
        <v>119</v>
      </c>
      <c r="D332" s="77">
        <v>0</v>
      </c>
    </row>
    <row r="333" spans="1:4">
      <c r="A333" s="45">
        <v>322</v>
      </c>
      <c r="B333" s="76">
        <v>1</v>
      </c>
      <c r="C333" s="45">
        <v>119</v>
      </c>
      <c r="D333" s="77">
        <v>0</v>
      </c>
    </row>
    <row r="334" spans="1:4">
      <c r="A334" s="45">
        <v>323</v>
      </c>
      <c r="B334" s="76">
        <v>1</v>
      </c>
      <c r="C334" s="45">
        <v>119</v>
      </c>
      <c r="D334" s="77">
        <v>0</v>
      </c>
    </row>
    <row r="335" spans="1:4">
      <c r="A335" s="45">
        <v>325</v>
      </c>
      <c r="B335" s="76">
        <v>1</v>
      </c>
      <c r="C335" s="45">
        <v>119</v>
      </c>
      <c r="D335" s="77">
        <v>0</v>
      </c>
    </row>
    <row r="336" spans="1:4">
      <c r="A336" s="45">
        <v>327</v>
      </c>
      <c r="B336" s="76">
        <v>1</v>
      </c>
      <c r="C336" s="45">
        <v>119</v>
      </c>
      <c r="D336" s="77">
        <v>0</v>
      </c>
    </row>
    <row r="337" spans="1:4">
      <c r="A337" s="45">
        <v>328</v>
      </c>
      <c r="B337" s="76">
        <v>1</v>
      </c>
      <c r="C337" s="45">
        <v>119</v>
      </c>
      <c r="D337" s="77">
        <v>0</v>
      </c>
    </row>
    <row r="338" spans="1:4">
      <c r="A338" s="45">
        <v>329</v>
      </c>
      <c r="B338" s="76">
        <v>1</v>
      </c>
      <c r="C338" s="45">
        <v>119</v>
      </c>
      <c r="D338" s="77">
        <v>0</v>
      </c>
    </row>
    <row r="339" spans="1:4">
      <c r="A339" s="45">
        <v>330</v>
      </c>
      <c r="B339" s="76">
        <v>1</v>
      </c>
      <c r="C339" s="45">
        <v>119</v>
      </c>
      <c r="D339" s="77">
        <v>0</v>
      </c>
    </row>
    <row r="340" spans="1:4">
      <c r="A340" s="45">
        <v>331</v>
      </c>
      <c r="B340" s="76">
        <v>1</v>
      </c>
      <c r="C340" s="45">
        <v>119</v>
      </c>
      <c r="D340" s="77">
        <v>0</v>
      </c>
    </row>
    <row r="341" spans="1:4">
      <c r="A341" s="45">
        <v>333</v>
      </c>
      <c r="B341" s="76">
        <v>1</v>
      </c>
      <c r="C341" s="45">
        <v>119</v>
      </c>
      <c r="D341" s="77">
        <v>0</v>
      </c>
    </row>
    <row r="342" spans="1:4">
      <c r="A342" s="45">
        <v>334</v>
      </c>
      <c r="B342" s="76">
        <v>1</v>
      </c>
      <c r="C342" s="45">
        <v>119</v>
      </c>
      <c r="D342" s="77">
        <v>0</v>
      </c>
    </row>
    <row r="343" spans="1:4">
      <c r="A343" s="45">
        <v>335</v>
      </c>
      <c r="B343" s="76">
        <v>1</v>
      </c>
      <c r="C343" s="45">
        <v>119</v>
      </c>
      <c r="D343" s="77">
        <v>0</v>
      </c>
    </row>
    <row r="344" spans="1:4">
      <c r="A344" s="45">
        <v>336</v>
      </c>
      <c r="B344" s="76">
        <v>1</v>
      </c>
      <c r="C344" s="45">
        <v>119</v>
      </c>
      <c r="D344" s="77">
        <v>0</v>
      </c>
    </row>
    <row r="345" spans="1:4">
      <c r="A345" s="45">
        <v>337</v>
      </c>
      <c r="B345" s="76">
        <v>1</v>
      </c>
      <c r="C345" s="45">
        <v>119</v>
      </c>
      <c r="D345" s="77">
        <v>0</v>
      </c>
    </row>
    <row r="346" spans="1:4">
      <c r="A346" s="45">
        <v>340</v>
      </c>
      <c r="B346" s="76">
        <v>1</v>
      </c>
      <c r="C346" s="45">
        <v>119</v>
      </c>
      <c r="D346" s="77">
        <v>0</v>
      </c>
    </row>
    <row r="347" spans="1:4">
      <c r="A347" s="45">
        <v>341</v>
      </c>
      <c r="B347" s="76">
        <v>1</v>
      </c>
      <c r="C347" s="45">
        <v>119</v>
      </c>
      <c r="D347" s="77">
        <v>0</v>
      </c>
    </row>
    <row r="348" spans="1:4">
      <c r="A348" s="45">
        <v>342</v>
      </c>
      <c r="B348" s="76">
        <v>1</v>
      </c>
      <c r="C348" s="45">
        <v>119</v>
      </c>
      <c r="D348" s="77">
        <v>0</v>
      </c>
    </row>
    <row r="349" spans="1:4">
      <c r="A349" s="45">
        <v>343</v>
      </c>
      <c r="B349" s="76">
        <v>1</v>
      </c>
      <c r="C349" s="45">
        <v>119</v>
      </c>
      <c r="D349" s="77">
        <v>0</v>
      </c>
    </row>
    <row r="350" spans="1:4">
      <c r="A350" s="45">
        <v>344</v>
      </c>
      <c r="B350" s="76">
        <v>1</v>
      </c>
      <c r="C350" s="45">
        <v>119</v>
      </c>
      <c r="D350" s="77">
        <v>0</v>
      </c>
    </row>
    <row r="351" spans="1:4">
      <c r="A351" s="45">
        <v>345</v>
      </c>
      <c r="B351" s="76">
        <v>1</v>
      </c>
      <c r="C351" s="45">
        <v>119</v>
      </c>
      <c r="D351" s="77">
        <v>0</v>
      </c>
    </row>
    <row r="352" spans="1:4">
      <c r="A352" s="45">
        <v>346</v>
      </c>
      <c r="B352" s="76">
        <v>1</v>
      </c>
      <c r="C352" s="45">
        <v>119</v>
      </c>
      <c r="D352" s="77">
        <v>0</v>
      </c>
    </row>
    <row r="353" spans="1:4">
      <c r="A353" s="45">
        <v>347</v>
      </c>
      <c r="B353" s="76">
        <v>1</v>
      </c>
      <c r="C353" s="45">
        <v>119</v>
      </c>
      <c r="D353" s="77">
        <v>0</v>
      </c>
    </row>
    <row r="354" spans="1:4">
      <c r="A354" s="45">
        <v>348</v>
      </c>
      <c r="B354" s="76">
        <v>1</v>
      </c>
      <c r="C354" s="45">
        <v>119</v>
      </c>
      <c r="D354" s="77">
        <v>0</v>
      </c>
    </row>
    <row r="355" spans="1:4">
      <c r="A355" s="45">
        <v>350</v>
      </c>
      <c r="B355" s="76">
        <v>1</v>
      </c>
      <c r="C355" s="45">
        <v>119</v>
      </c>
      <c r="D355" s="77">
        <v>0</v>
      </c>
    </row>
    <row r="356" spans="1:4">
      <c r="A356" s="45">
        <v>351</v>
      </c>
      <c r="B356" s="76">
        <v>1</v>
      </c>
      <c r="C356" s="45">
        <v>119</v>
      </c>
      <c r="D356" s="77">
        <v>0</v>
      </c>
    </row>
    <row r="357" spans="1:4">
      <c r="A357" s="45">
        <v>352</v>
      </c>
      <c r="B357" s="76">
        <v>1</v>
      </c>
      <c r="C357" s="45">
        <v>119</v>
      </c>
      <c r="D357" s="77">
        <v>0</v>
      </c>
    </row>
    <row r="358" spans="1:4">
      <c r="A358" s="45">
        <v>353</v>
      </c>
      <c r="B358" s="76">
        <v>1</v>
      </c>
      <c r="C358" s="45">
        <v>119</v>
      </c>
      <c r="D358" s="77">
        <v>0</v>
      </c>
    </row>
    <row r="359" spans="1:4">
      <c r="A359" s="45">
        <v>354</v>
      </c>
      <c r="B359" s="76">
        <v>1</v>
      </c>
      <c r="C359" s="45">
        <v>119</v>
      </c>
      <c r="D359" s="77">
        <v>0</v>
      </c>
    </row>
    <row r="360" spans="1:4">
      <c r="A360" s="45">
        <v>355</v>
      </c>
      <c r="B360" s="76">
        <v>1</v>
      </c>
      <c r="C360" s="45">
        <v>119</v>
      </c>
      <c r="D360" s="77">
        <v>0</v>
      </c>
    </row>
    <row r="361" spans="1:4">
      <c r="A361" s="45">
        <v>356</v>
      </c>
      <c r="B361" s="76">
        <v>1</v>
      </c>
      <c r="C361" s="45">
        <v>119</v>
      </c>
      <c r="D361" s="77">
        <v>0</v>
      </c>
    </row>
    <row r="362" spans="1:4">
      <c r="A362" s="45">
        <v>358</v>
      </c>
      <c r="B362" s="76">
        <v>1</v>
      </c>
      <c r="C362" s="45">
        <v>119</v>
      </c>
      <c r="D362" s="77">
        <v>0</v>
      </c>
    </row>
    <row r="363" spans="1:4">
      <c r="A363" s="45">
        <v>359</v>
      </c>
      <c r="B363" s="76">
        <v>1</v>
      </c>
      <c r="C363" s="45">
        <v>119</v>
      </c>
      <c r="D363" s="77">
        <v>0</v>
      </c>
    </row>
    <row r="364" spans="1:4">
      <c r="A364" s="45">
        <v>360</v>
      </c>
      <c r="B364" s="76">
        <v>1</v>
      </c>
      <c r="C364" s="45">
        <v>119</v>
      </c>
      <c r="D364" s="77">
        <v>0</v>
      </c>
    </row>
    <row r="365" spans="1:4">
      <c r="A365" s="45">
        <v>361</v>
      </c>
      <c r="B365" s="76">
        <v>1</v>
      </c>
      <c r="C365" s="45">
        <v>119</v>
      </c>
      <c r="D365" s="77">
        <v>0</v>
      </c>
    </row>
    <row r="366" spans="1:4">
      <c r="A366" s="45">
        <v>362</v>
      </c>
      <c r="B366" s="76">
        <v>1</v>
      </c>
      <c r="C366" s="45">
        <v>119</v>
      </c>
      <c r="D366" s="77">
        <v>0</v>
      </c>
    </row>
    <row r="367" spans="1:4">
      <c r="A367" s="45">
        <v>363</v>
      </c>
      <c r="B367" s="76">
        <v>1</v>
      </c>
      <c r="C367" s="45">
        <v>119</v>
      </c>
      <c r="D367" s="77">
        <v>0</v>
      </c>
    </row>
    <row r="368" spans="1:4">
      <c r="A368" s="45">
        <v>365</v>
      </c>
      <c r="B368" s="76">
        <v>1</v>
      </c>
      <c r="C368" s="45">
        <v>119</v>
      </c>
      <c r="D368" s="77">
        <v>0</v>
      </c>
    </row>
    <row r="369" spans="1:4">
      <c r="A369" s="45">
        <v>367</v>
      </c>
      <c r="B369" s="76">
        <v>1</v>
      </c>
      <c r="C369" s="45">
        <v>119</v>
      </c>
      <c r="D369" s="77">
        <v>0</v>
      </c>
    </row>
    <row r="370" spans="1:4">
      <c r="A370" s="45">
        <v>368</v>
      </c>
      <c r="B370" s="76">
        <v>1</v>
      </c>
      <c r="C370" s="45">
        <v>119</v>
      </c>
      <c r="D370" s="77">
        <v>0</v>
      </c>
    </row>
    <row r="371" spans="1:4">
      <c r="A371" s="45">
        <v>369</v>
      </c>
      <c r="B371" s="76">
        <v>1</v>
      </c>
      <c r="C371" s="45">
        <v>119</v>
      </c>
      <c r="D371" s="77">
        <v>0</v>
      </c>
    </row>
    <row r="372" spans="1:4">
      <c r="A372" s="45">
        <v>370</v>
      </c>
      <c r="B372" s="76">
        <v>1</v>
      </c>
      <c r="C372" s="45">
        <v>119</v>
      </c>
      <c r="D372" s="77">
        <v>0</v>
      </c>
    </row>
    <row r="373" spans="1:4" ht="15.75" thickBot="1">
      <c r="A373" s="74">
        <v>372</v>
      </c>
      <c r="B373" s="78">
        <v>1</v>
      </c>
      <c r="C373" s="74">
        <v>119</v>
      </c>
      <c r="D373" s="79">
        <v>0</v>
      </c>
    </row>
  </sheetData>
  <sortState ref="A2:D373">
    <sortCondition ref="C3"/>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446"/>
  <sheetViews>
    <sheetView tabSelected="1" topLeftCell="A3" zoomScale="110" zoomScaleNormal="110" workbookViewId="0">
      <selection activeCell="F20" sqref="F20"/>
    </sheetView>
  </sheetViews>
  <sheetFormatPr defaultRowHeight="15"/>
  <cols>
    <col min="1" max="1" width="12.28515625" style="1" customWidth="1"/>
    <col min="2" max="2" width="11.140625" style="1" customWidth="1"/>
    <col min="3" max="3" width="11.85546875" style="1" customWidth="1"/>
    <col min="4" max="4" width="11.85546875" style="1" bestFit="1" customWidth="1"/>
    <col min="5" max="5" width="9.28515625" style="1" bestFit="1" customWidth="1"/>
    <col min="6" max="6" width="10.7109375" style="1" bestFit="1" customWidth="1"/>
    <col min="7" max="7" width="10.140625" style="1" customWidth="1"/>
    <col min="8" max="8" width="9.140625" style="1"/>
    <col min="9" max="9" width="10.140625" style="1" bestFit="1" customWidth="1"/>
    <col min="10" max="11" width="9.140625" style="1"/>
    <col min="12" max="12" width="10.85546875" style="1" bestFit="1" customWidth="1"/>
    <col min="13" max="13" width="9.140625" style="1"/>
    <col min="14" max="14" width="17.140625" style="1" customWidth="1"/>
  </cols>
  <sheetData>
    <row r="1" spans="1:14" ht="15" customHeight="1">
      <c r="A1" s="11" t="s">
        <v>55</v>
      </c>
      <c r="B1" s="11"/>
      <c r="M1" s="11"/>
      <c r="N1" s="11"/>
    </row>
    <row r="2" spans="1:14" ht="15" customHeight="1">
      <c r="A2" s="11"/>
      <c r="B2" s="11"/>
      <c r="M2" s="11"/>
      <c r="N2" s="11"/>
    </row>
    <row r="3" spans="1:14" ht="15" customHeight="1">
      <c r="A3" s="36" t="s">
        <v>93</v>
      </c>
      <c r="B3" s="36"/>
      <c r="C3" s="34"/>
      <c r="D3" s="34"/>
      <c r="E3" s="34"/>
      <c r="F3" s="34"/>
      <c r="G3" s="34"/>
      <c r="H3" s="34"/>
      <c r="I3" s="34"/>
      <c r="J3" s="34"/>
      <c r="K3" s="34"/>
      <c r="L3" s="34"/>
      <c r="M3" s="37"/>
      <c r="N3" s="37"/>
    </row>
    <row r="4" spans="1:14" ht="15" customHeight="1">
      <c r="A4" s="27"/>
      <c r="B4" s="27"/>
      <c r="M4" s="11"/>
      <c r="N4" s="11"/>
    </row>
    <row r="5" spans="1:14" ht="15" customHeight="1">
      <c r="A5" s="12" t="s">
        <v>58</v>
      </c>
      <c r="B5" s="12"/>
    </row>
    <row r="6" spans="1:14" ht="15" customHeight="1">
      <c r="A6" s="69" t="s">
        <v>59</v>
      </c>
      <c r="B6" s="69" t="s">
        <v>62</v>
      </c>
      <c r="C6" s="69" t="s">
        <v>60</v>
      </c>
      <c r="D6" s="69" t="s">
        <v>61</v>
      </c>
      <c r="E6" s="69" t="s">
        <v>61</v>
      </c>
      <c r="F6" s="69" t="s">
        <v>116</v>
      </c>
      <c r="G6" s="69" t="s">
        <v>59</v>
      </c>
      <c r="H6" s="69" t="s">
        <v>59</v>
      </c>
      <c r="I6" s="69" t="s">
        <v>116</v>
      </c>
      <c r="J6" s="69" t="s">
        <v>59</v>
      </c>
      <c r="K6" s="69" t="s">
        <v>59</v>
      </c>
      <c r="L6" s="69" t="s">
        <v>59</v>
      </c>
      <c r="M6" s="69" t="s">
        <v>60</v>
      </c>
      <c r="N6" s="69" t="s">
        <v>116</v>
      </c>
    </row>
    <row r="7" spans="1:14" ht="15" customHeight="1">
      <c r="A7" s="69"/>
      <c r="B7" s="69" t="s">
        <v>63</v>
      </c>
      <c r="C7" s="69"/>
      <c r="D7" s="69"/>
      <c r="E7" s="69"/>
      <c r="F7" s="69"/>
      <c r="G7" s="69"/>
      <c r="H7" s="69"/>
      <c r="I7" s="69"/>
      <c r="J7" s="69"/>
      <c r="K7" s="69"/>
      <c r="L7" s="69"/>
      <c r="M7" s="69"/>
      <c r="N7" s="69"/>
    </row>
    <row r="8" spans="1:14" ht="15" customHeight="1">
      <c r="F8" s="48" t="s">
        <v>66</v>
      </c>
      <c r="G8" s="48" t="s">
        <v>67</v>
      </c>
    </row>
    <row r="9" spans="1:14">
      <c r="A9" s="15"/>
      <c r="B9" s="15"/>
      <c r="C9" s="15"/>
      <c r="D9" s="49"/>
      <c r="E9" s="50"/>
      <c r="F9" s="18">
        <v>42004</v>
      </c>
      <c r="G9" s="17">
        <v>10</v>
      </c>
      <c r="H9" s="51"/>
      <c r="I9" s="15"/>
      <c r="J9" s="15"/>
      <c r="K9" s="15"/>
      <c r="L9" s="15"/>
      <c r="M9" s="15"/>
      <c r="N9" s="15"/>
    </row>
    <row r="10" spans="1:14" ht="15.75" thickBot="1">
      <c r="A10" s="70" t="s">
        <v>0</v>
      </c>
      <c r="B10" s="70" t="s">
        <v>10</v>
      </c>
      <c r="C10" s="70" t="s">
        <v>11</v>
      </c>
      <c r="D10" s="71" t="s">
        <v>1</v>
      </c>
      <c r="E10" s="72" t="s">
        <v>2</v>
      </c>
      <c r="F10" s="72" t="s">
        <v>3</v>
      </c>
      <c r="G10" s="70" t="s">
        <v>7</v>
      </c>
      <c r="H10" s="73" t="s">
        <v>6</v>
      </c>
      <c r="I10" s="72" t="s">
        <v>65</v>
      </c>
      <c r="J10" s="70" t="s">
        <v>4</v>
      </c>
      <c r="K10" s="70" t="s">
        <v>5</v>
      </c>
      <c r="L10" s="70" t="s">
        <v>8</v>
      </c>
      <c r="M10" s="70" t="s">
        <v>49</v>
      </c>
      <c r="N10" s="72" t="s">
        <v>47</v>
      </c>
    </row>
    <row r="11" spans="1:14">
      <c r="A11" s="41">
        <v>1001</v>
      </c>
      <c r="B11" s="5">
        <v>36234</v>
      </c>
      <c r="C11" s="7" t="s">
        <v>21</v>
      </c>
      <c r="D11" s="52">
        <v>200210</v>
      </c>
      <c r="E11" s="53"/>
      <c r="F11" s="54">
        <v>1</v>
      </c>
      <c r="G11" s="54">
        <v>19</v>
      </c>
      <c r="H11" s="55">
        <v>56</v>
      </c>
      <c r="I11" s="16"/>
      <c r="J11" s="6">
        <v>3</v>
      </c>
      <c r="K11" s="6">
        <v>1</v>
      </c>
      <c r="L11" s="6">
        <v>2</v>
      </c>
      <c r="M11" s="1" t="s">
        <v>51</v>
      </c>
    </row>
    <row r="12" spans="1:14">
      <c r="A12" s="41">
        <v>1002</v>
      </c>
      <c r="B12" s="5">
        <v>36509</v>
      </c>
      <c r="C12" s="7" t="s">
        <v>15</v>
      </c>
      <c r="D12" s="52">
        <v>79723</v>
      </c>
      <c r="E12" s="53"/>
      <c r="F12" s="54">
        <v>17</v>
      </c>
      <c r="G12" s="54">
        <v>16</v>
      </c>
      <c r="H12" s="55">
        <v>45</v>
      </c>
      <c r="I12" s="16"/>
      <c r="J12" s="6">
        <v>3</v>
      </c>
      <c r="K12" s="6">
        <v>1</v>
      </c>
      <c r="L12" s="6">
        <v>2</v>
      </c>
      <c r="M12" s="1" t="s">
        <v>51</v>
      </c>
    </row>
    <row r="13" spans="1:14">
      <c r="A13" s="41">
        <v>1003</v>
      </c>
      <c r="B13" s="5">
        <v>41159</v>
      </c>
      <c r="C13" s="7" t="s">
        <v>18</v>
      </c>
      <c r="D13" s="52">
        <v>66750</v>
      </c>
      <c r="E13" s="53"/>
      <c r="F13" s="54">
        <v>1</v>
      </c>
      <c r="G13" s="54">
        <v>12</v>
      </c>
      <c r="H13" s="55">
        <v>29</v>
      </c>
      <c r="I13" s="16"/>
      <c r="J13" s="6">
        <v>1</v>
      </c>
      <c r="K13" s="6">
        <v>1</v>
      </c>
      <c r="L13" s="6">
        <v>1</v>
      </c>
      <c r="M13" s="1" t="s">
        <v>52</v>
      </c>
    </row>
    <row r="14" spans="1:14">
      <c r="A14" s="41">
        <v>1004</v>
      </c>
      <c r="B14" s="5">
        <v>41073</v>
      </c>
      <c r="C14" s="7" t="s">
        <v>12</v>
      </c>
      <c r="D14" s="52">
        <v>31924</v>
      </c>
      <c r="E14" s="53"/>
      <c r="F14" s="54">
        <v>1</v>
      </c>
      <c r="G14" s="54">
        <v>12</v>
      </c>
      <c r="H14" s="55">
        <v>24</v>
      </c>
      <c r="I14" s="16"/>
      <c r="J14" s="6">
        <v>3</v>
      </c>
      <c r="K14" s="6">
        <v>1</v>
      </c>
      <c r="L14" s="6">
        <v>2</v>
      </c>
      <c r="M14" s="1" t="s">
        <v>48</v>
      </c>
    </row>
    <row r="15" spans="1:14">
      <c r="A15" s="41">
        <v>1005</v>
      </c>
      <c r="B15" s="5">
        <v>39746</v>
      </c>
      <c r="C15" s="7" t="s">
        <v>12</v>
      </c>
      <c r="D15" s="52">
        <v>42687</v>
      </c>
      <c r="E15" s="53"/>
      <c r="F15" s="54">
        <v>6</v>
      </c>
      <c r="G15" s="54">
        <v>14</v>
      </c>
      <c r="H15" s="55">
        <v>35</v>
      </c>
      <c r="I15" s="16"/>
      <c r="J15" s="6">
        <v>3</v>
      </c>
      <c r="K15" s="6">
        <v>1</v>
      </c>
      <c r="L15" s="6">
        <v>1</v>
      </c>
      <c r="M15" s="1" t="s">
        <v>51</v>
      </c>
    </row>
    <row r="16" spans="1:14">
      <c r="A16" s="41">
        <v>1006</v>
      </c>
      <c r="B16" s="5">
        <v>38934</v>
      </c>
      <c r="C16" s="7" t="s">
        <v>12</v>
      </c>
      <c r="D16" s="52">
        <v>50307</v>
      </c>
      <c r="E16" s="53"/>
      <c r="F16" s="54">
        <v>6</v>
      </c>
      <c r="G16" s="54">
        <v>14</v>
      </c>
      <c r="H16" s="55">
        <v>41</v>
      </c>
      <c r="I16" s="16"/>
      <c r="J16" s="6">
        <v>3</v>
      </c>
      <c r="K16" s="6">
        <v>1</v>
      </c>
      <c r="L16" s="6">
        <v>1</v>
      </c>
      <c r="M16" s="1" t="s">
        <v>52</v>
      </c>
    </row>
    <row r="17" spans="1:13">
      <c r="A17" s="41">
        <v>1014</v>
      </c>
      <c r="B17" s="5">
        <v>39967</v>
      </c>
      <c r="C17" s="7" t="s">
        <v>34</v>
      </c>
      <c r="D17" s="52">
        <v>87818</v>
      </c>
      <c r="E17" s="53"/>
      <c r="F17" s="54">
        <v>7</v>
      </c>
      <c r="G17" s="54">
        <v>16</v>
      </c>
      <c r="H17" s="55">
        <v>40</v>
      </c>
      <c r="I17" s="16"/>
      <c r="J17" s="6">
        <v>4</v>
      </c>
      <c r="K17" s="6">
        <v>2</v>
      </c>
      <c r="L17" s="6">
        <v>1</v>
      </c>
      <c r="M17" s="1" t="s">
        <v>52</v>
      </c>
    </row>
    <row r="18" spans="1:13">
      <c r="A18" s="41">
        <v>1015</v>
      </c>
      <c r="B18" s="5">
        <v>41463</v>
      </c>
      <c r="C18" s="7" t="s">
        <v>29</v>
      </c>
      <c r="D18" s="52">
        <v>31250</v>
      </c>
      <c r="E18" s="53"/>
      <c r="F18" s="54">
        <v>1</v>
      </c>
      <c r="G18" s="54">
        <v>14</v>
      </c>
      <c r="H18" s="55">
        <v>26</v>
      </c>
      <c r="I18" s="16"/>
      <c r="J18" s="6">
        <v>3</v>
      </c>
      <c r="K18" s="6">
        <v>1</v>
      </c>
      <c r="L18" s="6">
        <v>2</v>
      </c>
      <c r="M18" s="1" t="s">
        <v>51</v>
      </c>
    </row>
    <row r="19" spans="1:13">
      <c r="A19" s="41">
        <v>1016</v>
      </c>
      <c r="B19" s="5">
        <v>39714</v>
      </c>
      <c r="C19" s="7" t="s">
        <v>12</v>
      </c>
      <c r="D19" s="52">
        <v>42719</v>
      </c>
      <c r="E19" s="53"/>
      <c r="F19" s="54">
        <v>6</v>
      </c>
      <c r="G19" s="54">
        <v>12</v>
      </c>
      <c r="H19" s="55">
        <v>35</v>
      </c>
      <c r="I19" s="16"/>
      <c r="J19" s="6">
        <v>3</v>
      </c>
      <c r="K19" s="6">
        <v>1</v>
      </c>
      <c r="L19" s="6">
        <v>2</v>
      </c>
      <c r="M19" s="1" t="s">
        <v>48</v>
      </c>
    </row>
    <row r="20" spans="1:13">
      <c r="A20" s="41">
        <v>1018</v>
      </c>
      <c r="B20" s="5">
        <v>40558</v>
      </c>
      <c r="C20" s="7" t="s">
        <v>27</v>
      </c>
      <c r="D20" s="52">
        <v>42836</v>
      </c>
      <c r="E20" s="53"/>
      <c r="F20" s="54"/>
      <c r="G20" s="54">
        <v>16</v>
      </c>
      <c r="H20" s="55">
        <v>32</v>
      </c>
      <c r="I20" s="16"/>
      <c r="J20" s="6">
        <v>3</v>
      </c>
      <c r="K20" s="6">
        <v>2</v>
      </c>
      <c r="L20" s="6">
        <v>2</v>
      </c>
      <c r="M20" s="1" t="s">
        <v>51</v>
      </c>
    </row>
    <row r="21" spans="1:13">
      <c r="A21" s="41">
        <v>1018</v>
      </c>
      <c r="B21" s="5">
        <v>41032</v>
      </c>
      <c r="C21" s="7" t="s">
        <v>12</v>
      </c>
      <c r="D21" s="52">
        <v>32157</v>
      </c>
      <c r="E21" s="53"/>
      <c r="F21" s="54"/>
      <c r="G21" s="54">
        <v>12</v>
      </c>
      <c r="H21" s="55">
        <v>24</v>
      </c>
      <c r="I21" s="16"/>
      <c r="J21" s="6">
        <v>3</v>
      </c>
      <c r="K21" s="6">
        <v>2</v>
      </c>
      <c r="L21" s="6">
        <v>1</v>
      </c>
      <c r="M21" s="1" t="s">
        <v>48</v>
      </c>
    </row>
    <row r="22" spans="1:13">
      <c r="A22" s="41">
        <v>1019</v>
      </c>
      <c r="B22" s="5">
        <v>39223</v>
      </c>
      <c r="C22" s="7" t="s">
        <v>12</v>
      </c>
      <c r="D22" s="52">
        <v>48317</v>
      </c>
      <c r="E22" s="53"/>
      <c r="F22" s="54"/>
      <c r="G22" s="54">
        <v>12</v>
      </c>
      <c r="H22" s="55">
        <v>38</v>
      </c>
      <c r="I22" s="16"/>
      <c r="J22" s="6">
        <v>3</v>
      </c>
      <c r="K22" s="6">
        <v>1</v>
      </c>
      <c r="L22" s="6">
        <v>1</v>
      </c>
      <c r="M22" s="1" t="s">
        <v>48</v>
      </c>
    </row>
    <row r="23" spans="1:13">
      <c r="A23" s="41">
        <v>1024</v>
      </c>
      <c r="B23" s="5">
        <v>40772</v>
      </c>
      <c r="C23" s="7" t="s">
        <v>12</v>
      </c>
      <c r="D23" s="52">
        <v>33005</v>
      </c>
      <c r="E23" s="53"/>
      <c r="F23" s="54"/>
      <c r="G23" s="54">
        <v>12</v>
      </c>
      <c r="H23" s="55">
        <v>26</v>
      </c>
      <c r="I23" s="16"/>
      <c r="J23" s="6">
        <v>3</v>
      </c>
      <c r="K23" s="6">
        <v>1</v>
      </c>
      <c r="L23" s="6">
        <v>1</v>
      </c>
      <c r="M23" s="1" t="s">
        <v>52</v>
      </c>
    </row>
    <row r="24" spans="1:13">
      <c r="A24" s="41">
        <v>1036</v>
      </c>
      <c r="B24" s="5">
        <v>36794</v>
      </c>
      <c r="C24" s="7" t="s">
        <v>12</v>
      </c>
      <c r="D24" s="52">
        <v>57822</v>
      </c>
      <c r="E24" s="53"/>
      <c r="F24" s="54"/>
      <c r="G24" s="54">
        <v>16</v>
      </c>
      <c r="H24" s="55">
        <v>51</v>
      </c>
      <c r="I24" s="16"/>
      <c r="J24" s="6">
        <v>2</v>
      </c>
      <c r="K24" s="6">
        <v>1</v>
      </c>
      <c r="L24" s="6">
        <v>1</v>
      </c>
      <c r="M24" s="1" t="s">
        <v>48</v>
      </c>
    </row>
    <row r="25" spans="1:13">
      <c r="A25" s="41">
        <v>1038</v>
      </c>
      <c r="B25" s="5">
        <v>41142</v>
      </c>
      <c r="C25" s="7" t="s">
        <v>34</v>
      </c>
      <c r="D25" s="52">
        <v>65451</v>
      </c>
      <c r="E25" s="53"/>
      <c r="F25" s="54"/>
      <c r="G25" s="54">
        <v>16</v>
      </c>
      <c r="H25" s="55">
        <v>32</v>
      </c>
      <c r="I25" s="16"/>
      <c r="J25" s="6">
        <v>2</v>
      </c>
      <c r="K25" s="6">
        <v>1</v>
      </c>
      <c r="L25" s="6">
        <v>1</v>
      </c>
      <c r="M25" s="1" t="s">
        <v>51</v>
      </c>
    </row>
    <row r="26" spans="1:13">
      <c r="A26" s="41">
        <v>1043</v>
      </c>
      <c r="B26" s="5">
        <v>39982</v>
      </c>
      <c r="C26" s="7" t="s">
        <v>13</v>
      </c>
      <c r="D26" s="52">
        <v>26168</v>
      </c>
      <c r="E26" s="53"/>
      <c r="F26" s="54"/>
      <c r="G26" s="54">
        <v>12</v>
      </c>
      <c r="H26" s="55">
        <v>27</v>
      </c>
      <c r="I26" s="16"/>
      <c r="J26" s="6">
        <v>3</v>
      </c>
      <c r="K26" s="6">
        <v>1</v>
      </c>
      <c r="L26" s="6">
        <v>1</v>
      </c>
      <c r="M26" s="1" t="s">
        <v>52</v>
      </c>
    </row>
    <row r="27" spans="1:13">
      <c r="A27" s="41">
        <v>1048</v>
      </c>
      <c r="B27" s="5">
        <v>41536</v>
      </c>
      <c r="C27" s="7" t="s">
        <v>20</v>
      </c>
      <c r="D27" s="52">
        <v>31655</v>
      </c>
      <c r="E27" s="53"/>
      <c r="F27" s="54"/>
      <c r="G27" s="54">
        <v>12</v>
      </c>
      <c r="H27" s="55">
        <v>20</v>
      </c>
      <c r="I27" s="16"/>
      <c r="J27" s="6">
        <v>1</v>
      </c>
      <c r="K27" s="6">
        <v>2</v>
      </c>
      <c r="L27" s="6">
        <v>2</v>
      </c>
      <c r="M27" s="1" t="s">
        <v>52</v>
      </c>
    </row>
    <row r="28" spans="1:13">
      <c r="A28" s="41">
        <v>1049</v>
      </c>
      <c r="B28" s="5">
        <v>38040</v>
      </c>
      <c r="C28" s="7" t="s">
        <v>34</v>
      </c>
      <c r="D28" s="52">
        <v>88421</v>
      </c>
      <c r="E28" s="53"/>
      <c r="F28" s="54"/>
      <c r="G28" s="54">
        <v>19</v>
      </c>
      <c r="H28" s="55">
        <v>41</v>
      </c>
      <c r="I28" s="16"/>
      <c r="J28" s="6">
        <v>3</v>
      </c>
      <c r="K28" s="6">
        <v>1</v>
      </c>
      <c r="L28" s="6">
        <v>1</v>
      </c>
      <c r="M28" s="1" t="s">
        <v>51</v>
      </c>
    </row>
    <row r="29" spans="1:13">
      <c r="A29" s="41">
        <v>1053</v>
      </c>
      <c r="B29" s="5">
        <v>41425</v>
      </c>
      <c r="C29" s="7" t="s">
        <v>12</v>
      </c>
      <c r="D29" s="52">
        <v>30241</v>
      </c>
      <c r="E29" s="53"/>
      <c r="F29" s="54"/>
      <c r="G29" s="54">
        <v>12</v>
      </c>
      <c r="H29" s="55">
        <v>20</v>
      </c>
      <c r="I29" s="16"/>
      <c r="J29" s="6">
        <v>3</v>
      </c>
      <c r="K29" s="6">
        <v>1</v>
      </c>
      <c r="L29" s="6">
        <v>2</v>
      </c>
      <c r="M29" s="1" t="s">
        <v>51</v>
      </c>
    </row>
    <row r="30" spans="1:13">
      <c r="A30" s="41">
        <v>1053</v>
      </c>
      <c r="B30" s="5">
        <v>40064</v>
      </c>
      <c r="C30" s="7" t="s">
        <v>12</v>
      </c>
      <c r="D30" s="52">
        <v>35293</v>
      </c>
      <c r="E30" s="53"/>
      <c r="F30" s="54"/>
      <c r="G30" s="54">
        <v>12</v>
      </c>
      <c r="H30" s="55">
        <v>30</v>
      </c>
      <c r="I30" s="16"/>
      <c r="J30" s="6">
        <v>1</v>
      </c>
      <c r="K30" s="6">
        <v>1</v>
      </c>
      <c r="L30" s="6">
        <v>1</v>
      </c>
      <c r="M30" s="1" t="s">
        <v>52</v>
      </c>
    </row>
    <row r="31" spans="1:13">
      <c r="A31" s="41">
        <v>1055</v>
      </c>
      <c r="B31" s="5">
        <v>37057</v>
      </c>
      <c r="C31" s="7" t="s">
        <v>24</v>
      </c>
      <c r="D31" s="52">
        <v>99836</v>
      </c>
      <c r="E31" s="53"/>
      <c r="F31" s="54"/>
      <c r="G31" s="54">
        <v>19</v>
      </c>
      <c r="H31" s="55">
        <v>45</v>
      </c>
      <c r="I31" s="16"/>
      <c r="J31" s="6">
        <v>3</v>
      </c>
      <c r="K31" s="6">
        <v>2</v>
      </c>
      <c r="L31" s="6">
        <v>1</v>
      </c>
      <c r="M31" s="1" t="s">
        <v>51</v>
      </c>
    </row>
    <row r="32" spans="1:13">
      <c r="A32" s="41">
        <v>1055</v>
      </c>
      <c r="B32" s="5">
        <v>37046</v>
      </c>
      <c r="C32" s="7" t="s">
        <v>12</v>
      </c>
      <c r="D32" s="52">
        <v>56663</v>
      </c>
      <c r="E32" s="53"/>
      <c r="F32" s="54"/>
      <c r="G32" s="54">
        <v>16</v>
      </c>
      <c r="H32" s="55">
        <v>50</v>
      </c>
      <c r="I32" s="16"/>
      <c r="J32" s="6">
        <v>3</v>
      </c>
      <c r="K32" s="6">
        <v>1</v>
      </c>
      <c r="L32" s="6">
        <v>1</v>
      </c>
      <c r="M32" s="1" t="s">
        <v>51</v>
      </c>
    </row>
    <row r="33" spans="1:13">
      <c r="A33" s="41">
        <v>1055</v>
      </c>
      <c r="B33" s="4">
        <v>37164</v>
      </c>
      <c r="C33" s="7" t="s">
        <v>12</v>
      </c>
      <c r="D33" s="52">
        <v>57385</v>
      </c>
      <c r="E33" s="53"/>
      <c r="F33" s="54"/>
      <c r="G33" s="54">
        <v>16</v>
      </c>
      <c r="H33" s="55">
        <v>50</v>
      </c>
      <c r="I33" s="16"/>
      <c r="J33" s="6">
        <v>1</v>
      </c>
      <c r="K33" s="6">
        <v>1</v>
      </c>
      <c r="L33" s="6">
        <v>1</v>
      </c>
      <c r="M33" s="1" t="s">
        <v>52</v>
      </c>
    </row>
    <row r="34" spans="1:13">
      <c r="A34" s="41">
        <v>1056</v>
      </c>
      <c r="B34" s="5">
        <v>39208</v>
      </c>
      <c r="C34" s="7" t="s">
        <v>12</v>
      </c>
      <c r="D34" s="52">
        <v>48059</v>
      </c>
      <c r="E34" s="53"/>
      <c r="F34" s="54"/>
      <c r="G34" s="54">
        <v>12</v>
      </c>
      <c r="H34" s="55">
        <v>38</v>
      </c>
      <c r="I34" s="16"/>
      <c r="J34" s="6">
        <v>3</v>
      </c>
      <c r="K34" s="6">
        <v>1</v>
      </c>
      <c r="L34" s="6">
        <v>1</v>
      </c>
      <c r="M34" s="1" t="s">
        <v>52</v>
      </c>
    </row>
    <row r="35" spans="1:13">
      <c r="A35" s="41">
        <v>1059</v>
      </c>
      <c r="B35" s="5">
        <v>40953</v>
      </c>
      <c r="C35" s="7" t="s">
        <v>27</v>
      </c>
      <c r="D35" s="52">
        <v>46589</v>
      </c>
      <c r="E35" s="53"/>
      <c r="F35" s="54"/>
      <c r="G35" s="54">
        <v>16</v>
      </c>
      <c r="H35" s="55">
        <v>33</v>
      </c>
      <c r="I35" s="16"/>
      <c r="J35" s="6">
        <v>3</v>
      </c>
      <c r="K35" s="6">
        <v>2</v>
      </c>
      <c r="L35" s="6">
        <v>1</v>
      </c>
      <c r="M35" s="1" t="s">
        <v>48</v>
      </c>
    </row>
    <row r="36" spans="1:13">
      <c r="A36" s="41">
        <v>1061</v>
      </c>
      <c r="B36" s="5">
        <v>39846</v>
      </c>
      <c r="C36" s="7" t="s">
        <v>12</v>
      </c>
      <c r="D36" s="52">
        <v>39931</v>
      </c>
      <c r="E36" s="53"/>
      <c r="F36" s="54"/>
      <c r="G36" s="54">
        <v>12</v>
      </c>
      <c r="H36" s="55">
        <v>34</v>
      </c>
      <c r="I36" s="16"/>
      <c r="J36" s="6">
        <v>1</v>
      </c>
      <c r="K36" s="6">
        <v>1</v>
      </c>
      <c r="L36" s="6">
        <v>1</v>
      </c>
      <c r="M36" s="1" t="s">
        <v>48</v>
      </c>
    </row>
    <row r="37" spans="1:13">
      <c r="A37" s="41">
        <v>1062</v>
      </c>
      <c r="B37" s="5">
        <v>41337</v>
      </c>
      <c r="C37" s="7" t="s">
        <v>27</v>
      </c>
      <c r="D37" s="52">
        <v>32238</v>
      </c>
      <c r="E37" s="53"/>
      <c r="F37" s="54"/>
      <c r="G37" s="54">
        <v>16</v>
      </c>
      <c r="H37" s="55">
        <v>28</v>
      </c>
      <c r="I37" s="16"/>
      <c r="J37" s="6">
        <v>3</v>
      </c>
      <c r="K37" s="6">
        <v>1</v>
      </c>
      <c r="L37" s="6">
        <v>2</v>
      </c>
      <c r="M37" s="1" t="s">
        <v>52</v>
      </c>
    </row>
    <row r="38" spans="1:13">
      <c r="A38" s="41">
        <v>1062</v>
      </c>
      <c r="B38" s="5">
        <v>40002</v>
      </c>
      <c r="C38" s="7" t="s">
        <v>19</v>
      </c>
      <c r="D38" s="52">
        <v>72803</v>
      </c>
      <c r="E38" s="53"/>
      <c r="F38" s="54"/>
      <c r="G38" s="54">
        <v>14</v>
      </c>
      <c r="H38" s="55">
        <v>35</v>
      </c>
      <c r="I38" s="16"/>
      <c r="J38" s="6">
        <v>3</v>
      </c>
      <c r="K38" s="6">
        <v>1</v>
      </c>
      <c r="L38" s="6">
        <v>1</v>
      </c>
      <c r="M38" s="1" t="s">
        <v>51</v>
      </c>
    </row>
    <row r="39" spans="1:13">
      <c r="A39" s="41">
        <v>1069</v>
      </c>
      <c r="B39" s="5">
        <v>40577</v>
      </c>
      <c r="C39" s="7" t="s">
        <v>64</v>
      </c>
      <c r="D39" s="52">
        <v>79938</v>
      </c>
      <c r="E39" s="53"/>
      <c r="F39" s="54"/>
      <c r="G39" s="54">
        <v>16</v>
      </c>
      <c r="H39" s="55">
        <v>35</v>
      </c>
      <c r="I39" s="16"/>
      <c r="J39" s="6">
        <v>2</v>
      </c>
      <c r="K39" s="6">
        <v>2</v>
      </c>
      <c r="L39" s="6">
        <v>1</v>
      </c>
      <c r="M39" s="1" t="s">
        <v>52</v>
      </c>
    </row>
    <row r="40" spans="1:13">
      <c r="A40" s="41">
        <v>1070</v>
      </c>
      <c r="B40" s="5">
        <v>40046</v>
      </c>
      <c r="C40" s="7" t="s">
        <v>12</v>
      </c>
      <c r="D40" s="52">
        <v>35498</v>
      </c>
      <c r="E40" s="53"/>
      <c r="F40" s="54"/>
      <c r="G40" s="54">
        <v>12</v>
      </c>
      <c r="H40" s="55">
        <v>31</v>
      </c>
      <c r="I40" s="16"/>
      <c r="J40" s="6">
        <v>3</v>
      </c>
      <c r="K40" s="6">
        <v>1</v>
      </c>
      <c r="L40" s="6">
        <v>1</v>
      </c>
      <c r="M40" s="1" t="s">
        <v>48</v>
      </c>
    </row>
    <row r="41" spans="1:13">
      <c r="A41" s="41">
        <v>1071</v>
      </c>
      <c r="B41" s="5">
        <v>38361</v>
      </c>
      <c r="C41" s="7" t="s">
        <v>64</v>
      </c>
      <c r="D41" s="52">
        <v>86238</v>
      </c>
      <c r="E41" s="53"/>
      <c r="F41" s="54"/>
      <c r="G41" s="54">
        <v>19</v>
      </c>
      <c r="H41" s="55">
        <v>41</v>
      </c>
      <c r="I41" s="16"/>
      <c r="J41" s="6">
        <v>3</v>
      </c>
      <c r="K41" s="6">
        <v>1</v>
      </c>
      <c r="L41" s="6">
        <v>1</v>
      </c>
      <c r="M41" s="1" t="s">
        <v>48</v>
      </c>
    </row>
    <row r="42" spans="1:13">
      <c r="A42" s="41">
        <v>1071</v>
      </c>
      <c r="B42" s="5">
        <v>38572</v>
      </c>
      <c r="C42" s="7" t="s">
        <v>64</v>
      </c>
      <c r="D42" s="52">
        <v>87019</v>
      </c>
      <c r="E42" s="53"/>
      <c r="F42" s="54"/>
      <c r="G42" s="54">
        <v>19</v>
      </c>
      <c r="H42" s="55">
        <v>51</v>
      </c>
      <c r="I42" s="16"/>
      <c r="J42" s="6">
        <v>3</v>
      </c>
      <c r="K42" s="6">
        <v>1</v>
      </c>
      <c r="L42" s="6">
        <v>1</v>
      </c>
      <c r="M42" s="1" t="s">
        <v>52</v>
      </c>
    </row>
    <row r="43" spans="1:13">
      <c r="A43" s="41">
        <v>1075</v>
      </c>
      <c r="B43" s="5">
        <v>40192</v>
      </c>
      <c r="C43" s="7" t="s">
        <v>12</v>
      </c>
      <c r="D43" s="52">
        <v>34317</v>
      </c>
      <c r="E43" s="53"/>
      <c r="F43" s="54"/>
      <c r="G43" s="54">
        <v>12</v>
      </c>
      <c r="H43" s="55">
        <v>28</v>
      </c>
      <c r="I43" s="16"/>
      <c r="J43" s="6">
        <v>3</v>
      </c>
      <c r="K43" s="6">
        <v>2</v>
      </c>
      <c r="L43" s="6">
        <v>1</v>
      </c>
      <c r="M43" s="1" t="s">
        <v>48</v>
      </c>
    </row>
    <row r="44" spans="1:13">
      <c r="A44" s="41">
        <v>1079</v>
      </c>
      <c r="B44" s="5">
        <v>37909</v>
      </c>
      <c r="C44" s="7" t="s">
        <v>29</v>
      </c>
      <c r="D44" s="52">
        <v>51459</v>
      </c>
      <c r="E44" s="53"/>
      <c r="F44" s="54"/>
      <c r="G44" s="54">
        <v>16</v>
      </c>
      <c r="H44" s="55">
        <v>31</v>
      </c>
      <c r="I44" s="16"/>
      <c r="J44" s="6">
        <v>3</v>
      </c>
      <c r="K44" s="6">
        <v>1</v>
      </c>
      <c r="L44" s="6">
        <v>1</v>
      </c>
      <c r="M44" s="1" t="s">
        <v>51</v>
      </c>
    </row>
    <row r="45" spans="1:13">
      <c r="A45" s="41">
        <v>1083</v>
      </c>
      <c r="B45" s="5">
        <v>40052</v>
      </c>
      <c r="C45" s="7" t="s">
        <v>12</v>
      </c>
      <c r="D45" s="52">
        <v>35396</v>
      </c>
      <c r="E45" s="53"/>
      <c r="F45" s="54"/>
      <c r="G45" s="54">
        <v>12</v>
      </c>
      <c r="H45" s="55">
        <v>31</v>
      </c>
      <c r="I45" s="16"/>
      <c r="J45" s="6">
        <v>3</v>
      </c>
      <c r="K45" s="6">
        <v>1</v>
      </c>
      <c r="L45" s="6">
        <v>2</v>
      </c>
      <c r="M45" s="1" t="s">
        <v>51</v>
      </c>
    </row>
    <row r="46" spans="1:13">
      <c r="A46" s="41">
        <v>1083</v>
      </c>
      <c r="B46" s="4">
        <v>36646</v>
      </c>
      <c r="C46" s="7" t="s">
        <v>12</v>
      </c>
      <c r="D46" s="52">
        <v>58771</v>
      </c>
      <c r="E46" s="53"/>
      <c r="F46" s="54"/>
      <c r="G46" s="54">
        <v>14</v>
      </c>
      <c r="H46" s="55">
        <v>52</v>
      </c>
      <c r="I46" s="16"/>
      <c r="J46" s="6">
        <v>3</v>
      </c>
      <c r="K46" s="6">
        <v>1</v>
      </c>
      <c r="L46" s="6">
        <v>1</v>
      </c>
      <c r="M46" s="1" t="s">
        <v>52</v>
      </c>
    </row>
    <row r="47" spans="1:13">
      <c r="A47" s="41">
        <v>1084</v>
      </c>
      <c r="B47" s="5">
        <v>36234</v>
      </c>
      <c r="C47" s="7" t="s">
        <v>16</v>
      </c>
      <c r="D47" s="52">
        <v>85671</v>
      </c>
      <c r="E47" s="53"/>
      <c r="F47" s="54"/>
      <c r="G47" s="54">
        <v>19</v>
      </c>
      <c r="H47" s="55">
        <v>62</v>
      </c>
      <c r="I47" s="16"/>
      <c r="J47" s="6">
        <v>3</v>
      </c>
      <c r="K47" s="6">
        <v>1</v>
      </c>
      <c r="L47" s="6">
        <v>1</v>
      </c>
      <c r="M47" s="1" t="s">
        <v>51</v>
      </c>
    </row>
    <row r="48" spans="1:13">
      <c r="A48" s="41">
        <v>1088</v>
      </c>
      <c r="B48" s="5">
        <v>40819</v>
      </c>
      <c r="C48" s="7" t="s">
        <v>32</v>
      </c>
      <c r="D48" s="52">
        <v>83974</v>
      </c>
      <c r="E48" s="53"/>
      <c r="F48" s="54"/>
      <c r="G48" s="54">
        <v>16</v>
      </c>
      <c r="H48" s="55">
        <v>35</v>
      </c>
      <c r="I48" s="16"/>
      <c r="J48" s="6">
        <v>1</v>
      </c>
      <c r="K48" s="6">
        <v>2</v>
      </c>
      <c r="L48" s="6">
        <v>1</v>
      </c>
      <c r="M48" s="1" t="s">
        <v>48</v>
      </c>
    </row>
    <row r="49" spans="1:13">
      <c r="A49" s="41">
        <v>1096</v>
      </c>
      <c r="B49" s="5">
        <v>38782</v>
      </c>
      <c r="C49" s="7" t="s">
        <v>12</v>
      </c>
      <c r="D49" s="52">
        <v>50502</v>
      </c>
      <c r="E49" s="53"/>
      <c r="F49" s="54"/>
      <c r="G49" s="54">
        <v>12</v>
      </c>
      <c r="H49" s="55">
        <v>42</v>
      </c>
      <c r="I49" s="16"/>
      <c r="J49" s="6">
        <v>3</v>
      </c>
      <c r="K49" s="6">
        <v>1</v>
      </c>
      <c r="L49" s="6">
        <v>1</v>
      </c>
      <c r="M49" s="1" t="s">
        <v>48</v>
      </c>
    </row>
    <row r="50" spans="1:13">
      <c r="A50" s="41">
        <v>1097</v>
      </c>
      <c r="B50" s="5">
        <v>38578</v>
      </c>
      <c r="C50" s="7" t="s">
        <v>12</v>
      </c>
      <c r="D50" s="52">
        <v>50571</v>
      </c>
      <c r="E50" s="53"/>
      <c r="F50" s="54"/>
      <c r="G50" s="54">
        <v>12</v>
      </c>
      <c r="H50" s="55">
        <v>43</v>
      </c>
      <c r="I50" s="16"/>
      <c r="J50" s="6">
        <v>1</v>
      </c>
      <c r="K50" s="6">
        <v>1</v>
      </c>
      <c r="L50" s="6">
        <v>1</v>
      </c>
      <c r="M50" s="1" t="s">
        <v>51</v>
      </c>
    </row>
    <row r="51" spans="1:13">
      <c r="A51" s="41">
        <v>1098</v>
      </c>
      <c r="B51" s="5">
        <v>41652</v>
      </c>
      <c r="C51" s="7" t="s">
        <v>64</v>
      </c>
      <c r="D51" s="52">
        <v>62245</v>
      </c>
      <c r="E51" s="53"/>
      <c r="F51" s="54"/>
      <c r="G51" s="54">
        <v>16</v>
      </c>
      <c r="H51" s="55">
        <v>25</v>
      </c>
      <c r="I51" s="16"/>
      <c r="J51" s="6">
        <v>3</v>
      </c>
      <c r="K51" s="6">
        <v>1</v>
      </c>
      <c r="L51" s="6">
        <v>2</v>
      </c>
      <c r="M51" s="1" t="s">
        <v>51</v>
      </c>
    </row>
    <row r="52" spans="1:13">
      <c r="A52" s="41">
        <v>1101</v>
      </c>
      <c r="B52" s="5">
        <v>37415</v>
      </c>
      <c r="C52" s="7" t="s">
        <v>29</v>
      </c>
      <c r="D52" s="52">
        <v>55994</v>
      </c>
      <c r="E52" s="53"/>
      <c r="F52" s="54"/>
      <c r="G52" s="54">
        <v>16</v>
      </c>
      <c r="H52" s="55">
        <v>31</v>
      </c>
      <c r="I52" s="16"/>
      <c r="J52" s="6">
        <v>1</v>
      </c>
      <c r="K52" s="6">
        <v>1</v>
      </c>
      <c r="L52" s="6">
        <v>1</v>
      </c>
      <c r="M52" s="1" t="s">
        <v>48</v>
      </c>
    </row>
    <row r="53" spans="1:13">
      <c r="A53" s="41">
        <v>1102</v>
      </c>
      <c r="B53" s="5">
        <v>36624</v>
      </c>
      <c r="C53" s="7" t="s">
        <v>34</v>
      </c>
      <c r="D53" s="52">
        <v>88900</v>
      </c>
      <c r="E53" s="53"/>
      <c r="F53" s="54"/>
      <c r="G53" s="54">
        <v>19</v>
      </c>
      <c r="H53" s="55">
        <v>48</v>
      </c>
      <c r="I53" s="16"/>
      <c r="J53" s="6">
        <v>3</v>
      </c>
      <c r="K53" s="6">
        <v>1</v>
      </c>
      <c r="L53" s="6">
        <v>1</v>
      </c>
      <c r="M53" s="1" t="s">
        <v>51</v>
      </c>
    </row>
    <row r="54" spans="1:13">
      <c r="A54" s="41">
        <v>1104</v>
      </c>
      <c r="B54" s="5">
        <v>38384</v>
      </c>
      <c r="C54" s="7" t="s">
        <v>12</v>
      </c>
      <c r="D54" s="52">
        <v>52450</v>
      </c>
      <c r="E54" s="53"/>
      <c r="F54" s="54"/>
      <c r="G54" s="54">
        <v>12</v>
      </c>
      <c r="H54" s="55">
        <v>44</v>
      </c>
      <c r="I54" s="16"/>
      <c r="J54" s="6">
        <v>3</v>
      </c>
      <c r="K54" s="6">
        <v>1</v>
      </c>
      <c r="L54" s="6">
        <v>1</v>
      </c>
      <c r="M54" s="1" t="s">
        <v>48</v>
      </c>
    </row>
    <row r="55" spans="1:13">
      <c r="A55" s="41">
        <v>1105</v>
      </c>
      <c r="B55" s="5">
        <v>41158</v>
      </c>
      <c r="C55" s="7" t="s">
        <v>29</v>
      </c>
      <c r="D55" s="52">
        <v>32633</v>
      </c>
      <c r="E55" s="53"/>
      <c r="F55" s="54"/>
      <c r="G55" s="54">
        <v>12</v>
      </c>
      <c r="H55" s="55">
        <v>28</v>
      </c>
      <c r="I55" s="16"/>
      <c r="J55" s="6">
        <v>3</v>
      </c>
      <c r="K55" s="6">
        <v>1</v>
      </c>
      <c r="L55" s="6">
        <v>2</v>
      </c>
      <c r="M55" s="1" t="s">
        <v>48</v>
      </c>
    </row>
    <row r="56" spans="1:13">
      <c r="A56" s="41">
        <v>1106</v>
      </c>
      <c r="B56" s="4">
        <v>37385</v>
      </c>
      <c r="C56" s="7" t="s">
        <v>12</v>
      </c>
      <c r="D56" s="52">
        <v>55744</v>
      </c>
      <c r="E56" s="53"/>
      <c r="F56" s="54"/>
      <c r="G56" s="54">
        <v>12</v>
      </c>
      <c r="H56" s="55">
        <v>48</v>
      </c>
      <c r="I56" s="16"/>
      <c r="J56" s="6">
        <v>1</v>
      </c>
      <c r="K56" s="6">
        <v>1</v>
      </c>
      <c r="L56" s="6">
        <v>1</v>
      </c>
      <c r="M56" s="1" t="s">
        <v>52</v>
      </c>
    </row>
    <row r="57" spans="1:13">
      <c r="A57" s="41">
        <v>1108</v>
      </c>
      <c r="B57" s="5">
        <v>39248</v>
      </c>
      <c r="C57" s="7" t="s">
        <v>13</v>
      </c>
      <c r="D57" s="52">
        <v>27403</v>
      </c>
      <c r="E57" s="53"/>
      <c r="F57" s="54"/>
      <c r="G57" s="54">
        <v>12</v>
      </c>
      <c r="H57" s="55">
        <v>29</v>
      </c>
      <c r="I57" s="16"/>
      <c r="J57" s="6">
        <v>3</v>
      </c>
      <c r="K57" s="6">
        <v>1</v>
      </c>
      <c r="L57" s="6">
        <v>2</v>
      </c>
      <c r="M57" s="1" t="s">
        <v>52</v>
      </c>
    </row>
    <row r="58" spans="1:13">
      <c r="A58" s="41">
        <v>1109</v>
      </c>
      <c r="B58" s="5">
        <v>39135</v>
      </c>
      <c r="C58" s="7" t="s">
        <v>12</v>
      </c>
      <c r="D58" s="52">
        <v>49201</v>
      </c>
      <c r="E58" s="53"/>
      <c r="F58" s="54"/>
      <c r="G58" s="54">
        <v>12</v>
      </c>
      <c r="H58" s="55">
        <v>39</v>
      </c>
      <c r="I58" s="16"/>
      <c r="J58" s="6">
        <v>3</v>
      </c>
      <c r="K58" s="6">
        <v>1</v>
      </c>
      <c r="L58" s="6">
        <v>1</v>
      </c>
      <c r="M58" s="1" t="s">
        <v>48</v>
      </c>
    </row>
    <row r="59" spans="1:13">
      <c r="A59" s="41">
        <v>1113</v>
      </c>
      <c r="B59" s="5">
        <v>41031</v>
      </c>
      <c r="C59" s="7" t="s">
        <v>12</v>
      </c>
      <c r="D59" s="52">
        <v>32124</v>
      </c>
      <c r="E59" s="53"/>
      <c r="F59" s="54"/>
      <c r="G59" s="54">
        <v>12</v>
      </c>
      <c r="H59" s="55">
        <v>24</v>
      </c>
      <c r="I59" s="16"/>
      <c r="J59" s="6">
        <v>1</v>
      </c>
      <c r="K59" s="6">
        <v>2</v>
      </c>
      <c r="L59" s="6">
        <v>2</v>
      </c>
      <c r="M59" s="1" t="s">
        <v>51</v>
      </c>
    </row>
    <row r="60" spans="1:13">
      <c r="A60" s="41">
        <v>1113</v>
      </c>
      <c r="B60" s="5">
        <v>36777</v>
      </c>
      <c r="C60" s="7" t="s">
        <v>18</v>
      </c>
      <c r="D60" s="52">
        <v>81695</v>
      </c>
      <c r="E60" s="53"/>
      <c r="F60" s="54"/>
      <c r="G60" s="54">
        <v>14</v>
      </c>
      <c r="H60" s="55">
        <v>50</v>
      </c>
      <c r="I60" s="16"/>
      <c r="J60" s="6">
        <v>1</v>
      </c>
      <c r="K60" s="6">
        <v>1</v>
      </c>
      <c r="L60" s="6">
        <v>1</v>
      </c>
      <c r="M60" s="1" t="s">
        <v>51</v>
      </c>
    </row>
    <row r="61" spans="1:13">
      <c r="A61" s="41">
        <v>1116</v>
      </c>
      <c r="B61" s="5">
        <v>39812</v>
      </c>
      <c r="C61" s="7" t="s">
        <v>12</v>
      </c>
      <c r="D61" s="52">
        <v>42235</v>
      </c>
      <c r="E61" s="53"/>
      <c r="F61" s="54"/>
      <c r="G61" s="54">
        <v>12</v>
      </c>
      <c r="H61" s="55">
        <v>34</v>
      </c>
      <c r="I61" s="16"/>
      <c r="J61" s="6">
        <v>3</v>
      </c>
      <c r="K61" s="6">
        <v>1</v>
      </c>
      <c r="L61" s="6">
        <v>1</v>
      </c>
      <c r="M61" s="1" t="s">
        <v>52</v>
      </c>
    </row>
    <row r="62" spans="1:13">
      <c r="A62" s="41">
        <v>1116</v>
      </c>
      <c r="B62" s="5">
        <v>36621</v>
      </c>
      <c r="C62" s="7" t="s">
        <v>30</v>
      </c>
      <c r="D62" s="52">
        <v>81526</v>
      </c>
      <c r="E62" s="53"/>
      <c r="F62" s="54"/>
      <c r="G62" s="54">
        <v>16</v>
      </c>
      <c r="H62" s="55">
        <v>52</v>
      </c>
      <c r="I62" s="16"/>
      <c r="J62" s="6">
        <v>3</v>
      </c>
      <c r="K62" s="6">
        <v>1</v>
      </c>
      <c r="L62" s="6">
        <v>1</v>
      </c>
      <c r="M62" s="1" t="s">
        <v>51</v>
      </c>
    </row>
    <row r="63" spans="1:13">
      <c r="A63" s="41">
        <v>1117</v>
      </c>
      <c r="B63" s="5">
        <v>39960</v>
      </c>
      <c r="C63" s="7" t="s">
        <v>13</v>
      </c>
      <c r="D63" s="52">
        <v>26360</v>
      </c>
      <c r="E63" s="53"/>
      <c r="F63" s="54"/>
      <c r="G63" s="54">
        <v>12</v>
      </c>
      <c r="H63" s="55">
        <v>27</v>
      </c>
      <c r="I63" s="16"/>
      <c r="J63" s="6">
        <v>3</v>
      </c>
      <c r="K63" s="6">
        <v>2</v>
      </c>
      <c r="L63" s="6">
        <v>1</v>
      </c>
      <c r="M63" s="1" t="s">
        <v>51</v>
      </c>
    </row>
    <row r="64" spans="1:13">
      <c r="A64" s="41">
        <v>1117</v>
      </c>
      <c r="B64" s="5">
        <v>41136</v>
      </c>
      <c r="C64" s="7" t="s">
        <v>12</v>
      </c>
      <c r="D64" s="52">
        <v>31262</v>
      </c>
      <c r="E64" s="53"/>
      <c r="F64" s="54"/>
      <c r="G64" s="54">
        <v>12</v>
      </c>
      <c r="H64" s="55">
        <v>22</v>
      </c>
      <c r="I64" s="16"/>
      <c r="J64" s="6">
        <v>2</v>
      </c>
      <c r="K64" s="6">
        <v>1</v>
      </c>
      <c r="L64" s="6">
        <v>2</v>
      </c>
      <c r="M64" s="1" t="s">
        <v>52</v>
      </c>
    </row>
    <row r="65" spans="1:13">
      <c r="A65" s="41">
        <v>1128</v>
      </c>
      <c r="B65" s="5">
        <v>40336</v>
      </c>
      <c r="C65" s="7" t="s">
        <v>19</v>
      </c>
      <c r="D65" s="52">
        <v>74104</v>
      </c>
      <c r="E65" s="53"/>
      <c r="F65" s="54"/>
      <c r="G65" s="54">
        <v>16</v>
      </c>
      <c r="H65" s="55">
        <v>35</v>
      </c>
      <c r="I65" s="16"/>
      <c r="J65" s="6">
        <v>3</v>
      </c>
      <c r="K65" s="6">
        <v>2</v>
      </c>
      <c r="L65" s="6">
        <v>1</v>
      </c>
      <c r="M65" s="1" t="s">
        <v>48</v>
      </c>
    </row>
    <row r="66" spans="1:13">
      <c r="A66" s="41">
        <v>1130</v>
      </c>
      <c r="B66" s="5">
        <v>36234</v>
      </c>
      <c r="C66" s="7" t="s">
        <v>12</v>
      </c>
      <c r="D66" s="52">
        <v>59438</v>
      </c>
      <c r="E66" s="53"/>
      <c r="F66" s="54"/>
      <c r="G66" s="54">
        <v>16</v>
      </c>
      <c r="H66" s="55">
        <v>53</v>
      </c>
      <c r="I66" s="16"/>
      <c r="J66" s="6">
        <v>3</v>
      </c>
      <c r="K66" s="6">
        <v>1</v>
      </c>
      <c r="L66" s="6">
        <v>1</v>
      </c>
      <c r="M66" s="1" t="s">
        <v>51</v>
      </c>
    </row>
    <row r="67" spans="1:13">
      <c r="A67" s="41">
        <v>1132</v>
      </c>
      <c r="B67" s="5">
        <v>40004</v>
      </c>
      <c r="C67" s="7" t="s">
        <v>12</v>
      </c>
      <c r="D67" s="52">
        <v>35822</v>
      </c>
      <c r="E67" s="53"/>
      <c r="F67" s="54"/>
      <c r="G67" s="54">
        <v>12</v>
      </c>
      <c r="H67" s="55">
        <v>32</v>
      </c>
      <c r="I67" s="16"/>
      <c r="J67" s="6">
        <v>3</v>
      </c>
      <c r="K67" s="6">
        <v>1</v>
      </c>
      <c r="L67" s="6">
        <v>1</v>
      </c>
      <c r="M67" s="1" t="s">
        <v>51</v>
      </c>
    </row>
    <row r="68" spans="1:13">
      <c r="A68" s="41">
        <v>1133</v>
      </c>
      <c r="B68" s="5">
        <v>39856</v>
      </c>
      <c r="C68" s="7" t="s">
        <v>16</v>
      </c>
      <c r="D68" s="52">
        <v>73337</v>
      </c>
      <c r="E68" s="53"/>
      <c r="F68" s="54"/>
      <c r="G68" s="54">
        <v>19</v>
      </c>
      <c r="H68" s="55">
        <v>58</v>
      </c>
      <c r="I68" s="16"/>
      <c r="J68" s="6">
        <v>4</v>
      </c>
      <c r="K68" s="6">
        <v>1</v>
      </c>
      <c r="L68" s="6">
        <v>1</v>
      </c>
      <c r="M68" s="1" t="s">
        <v>51</v>
      </c>
    </row>
    <row r="69" spans="1:13">
      <c r="A69" s="41">
        <v>1136</v>
      </c>
      <c r="B69" s="5">
        <v>40891</v>
      </c>
      <c r="C69" s="7" t="s">
        <v>12</v>
      </c>
      <c r="D69" s="52">
        <v>32523</v>
      </c>
      <c r="E69" s="53"/>
      <c r="F69" s="54"/>
      <c r="G69" s="54">
        <v>12</v>
      </c>
      <c r="H69" s="55">
        <v>24</v>
      </c>
      <c r="I69" s="16"/>
      <c r="J69" s="6">
        <v>1</v>
      </c>
      <c r="K69" s="6">
        <v>1</v>
      </c>
      <c r="L69" s="6">
        <v>2</v>
      </c>
      <c r="M69" s="1" t="s">
        <v>52</v>
      </c>
    </row>
    <row r="70" spans="1:13">
      <c r="A70" s="41">
        <v>1138</v>
      </c>
      <c r="B70" s="5">
        <v>40469</v>
      </c>
      <c r="C70" s="7" t="s">
        <v>13</v>
      </c>
      <c r="D70" s="52">
        <v>24017</v>
      </c>
      <c r="E70" s="53"/>
      <c r="F70" s="54"/>
      <c r="G70" s="54">
        <v>12</v>
      </c>
      <c r="H70" s="55">
        <v>24</v>
      </c>
      <c r="I70" s="16"/>
      <c r="J70" s="6">
        <v>4</v>
      </c>
      <c r="K70" s="6">
        <v>2</v>
      </c>
      <c r="L70" s="6">
        <v>1</v>
      </c>
      <c r="M70" s="1" t="s">
        <v>51</v>
      </c>
    </row>
    <row r="71" spans="1:13">
      <c r="A71" s="41">
        <v>1138</v>
      </c>
      <c r="B71" s="4">
        <v>39550</v>
      </c>
      <c r="C71" s="7" t="s">
        <v>12</v>
      </c>
      <c r="D71" s="52">
        <v>44204</v>
      </c>
      <c r="E71" s="53"/>
      <c r="F71" s="54"/>
      <c r="G71" s="54">
        <v>12</v>
      </c>
      <c r="H71" s="55">
        <v>35</v>
      </c>
      <c r="I71" s="16"/>
      <c r="J71" s="6">
        <v>4</v>
      </c>
      <c r="K71" s="6">
        <v>1</v>
      </c>
      <c r="L71" s="6">
        <v>1</v>
      </c>
      <c r="M71" s="1" t="s">
        <v>51</v>
      </c>
    </row>
    <row r="72" spans="1:13">
      <c r="A72" s="41">
        <v>1140</v>
      </c>
      <c r="B72" s="5">
        <v>40004</v>
      </c>
      <c r="C72" s="7" t="s">
        <v>12</v>
      </c>
      <c r="D72" s="52">
        <v>35934</v>
      </c>
      <c r="E72" s="53"/>
      <c r="F72" s="54"/>
      <c r="G72" s="54">
        <v>12</v>
      </c>
      <c r="H72" s="55">
        <v>32</v>
      </c>
      <c r="I72" s="16"/>
      <c r="J72" s="6">
        <v>2</v>
      </c>
      <c r="K72" s="6">
        <v>1</v>
      </c>
      <c r="L72" s="6">
        <v>1</v>
      </c>
      <c r="M72" s="1" t="s">
        <v>52</v>
      </c>
    </row>
    <row r="73" spans="1:13">
      <c r="A73" s="41">
        <v>1141</v>
      </c>
      <c r="B73" s="5">
        <v>39982</v>
      </c>
      <c r="C73" s="7" t="s">
        <v>13</v>
      </c>
      <c r="D73" s="52">
        <v>25999</v>
      </c>
      <c r="E73" s="53"/>
      <c r="F73" s="54"/>
      <c r="G73" s="54">
        <v>12</v>
      </c>
      <c r="H73" s="55">
        <v>24</v>
      </c>
      <c r="I73" s="16"/>
      <c r="J73" s="6">
        <v>3</v>
      </c>
      <c r="K73" s="6">
        <v>1</v>
      </c>
      <c r="L73" s="6">
        <v>1</v>
      </c>
      <c r="M73" s="1" t="s">
        <v>52</v>
      </c>
    </row>
    <row r="74" spans="1:13">
      <c r="A74" s="41">
        <v>1142</v>
      </c>
      <c r="B74" s="5">
        <v>39981</v>
      </c>
      <c r="C74" s="7" t="s">
        <v>12</v>
      </c>
      <c r="D74" s="52">
        <v>36901</v>
      </c>
      <c r="E74" s="53"/>
      <c r="F74" s="54"/>
      <c r="G74" s="54">
        <v>12</v>
      </c>
      <c r="H74" s="55">
        <v>32</v>
      </c>
      <c r="I74" s="16"/>
      <c r="J74" s="6">
        <v>1</v>
      </c>
      <c r="K74" s="6">
        <v>1</v>
      </c>
      <c r="L74" s="6">
        <v>1</v>
      </c>
      <c r="M74" s="1" t="s">
        <v>51</v>
      </c>
    </row>
    <row r="75" spans="1:13">
      <c r="A75" s="41">
        <v>1145</v>
      </c>
      <c r="B75" s="5">
        <v>39860</v>
      </c>
      <c r="C75" s="7" t="s">
        <v>13</v>
      </c>
      <c r="D75" s="52">
        <v>25131</v>
      </c>
      <c r="E75" s="53"/>
      <c r="F75" s="54"/>
      <c r="G75" s="54">
        <v>12</v>
      </c>
      <c r="H75" s="55">
        <v>24</v>
      </c>
      <c r="I75" s="16"/>
      <c r="J75" s="6">
        <v>2</v>
      </c>
      <c r="K75" s="6">
        <v>1</v>
      </c>
      <c r="L75" s="6">
        <v>2</v>
      </c>
      <c r="M75" s="1" t="s">
        <v>52</v>
      </c>
    </row>
    <row r="76" spans="1:13">
      <c r="A76" s="41">
        <v>1145</v>
      </c>
      <c r="B76" s="5">
        <v>40122</v>
      </c>
      <c r="C76" s="7" t="s">
        <v>12</v>
      </c>
      <c r="D76" s="52">
        <v>34680</v>
      </c>
      <c r="E76" s="53"/>
      <c r="F76" s="54"/>
      <c r="G76" s="54">
        <v>12</v>
      </c>
      <c r="H76" s="55">
        <v>29</v>
      </c>
      <c r="I76" s="16"/>
      <c r="J76" s="6">
        <v>1</v>
      </c>
      <c r="K76" s="6">
        <v>1</v>
      </c>
      <c r="L76" s="6">
        <v>2</v>
      </c>
      <c r="M76" s="1" t="s">
        <v>48</v>
      </c>
    </row>
    <row r="77" spans="1:13">
      <c r="A77" s="41">
        <v>1145</v>
      </c>
      <c r="B77" s="5">
        <v>38245</v>
      </c>
      <c r="C77" s="7" t="s">
        <v>12</v>
      </c>
      <c r="D77" s="52">
        <v>53327</v>
      </c>
      <c r="E77" s="53"/>
      <c r="F77" s="54"/>
      <c r="G77" s="54">
        <v>12</v>
      </c>
      <c r="H77" s="55">
        <v>45</v>
      </c>
      <c r="I77" s="16"/>
      <c r="J77" s="6">
        <v>3</v>
      </c>
      <c r="K77" s="6">
        <v>1</v>
      </c>
      <c r="L77" s="6">
        <v>1</v>
      </c>
      <c r="M77" s="1" t="s">
        <v>52</v>
      </c>
    </row>
    <row r="78" spans="1:13">
      <c r="A78" s="41">
        <v>1150</v>
      </c>
      <c r="B78" s="5">
        <v>41390</v>
      </c>
      <c r="C78" s="7" t="s">
        <v>12</v>
      </c>
      <c r="D78" s="52">
        <v>30808</v>
      </c>
      <c r="E78" s="53"/>
      <c r="F78" s="54"/>
      <c r="G78" s="54">
        <v>12</v>
      </c>
      <c r="H78" s="55">
        <v>21</v>
      </c>
      <c r="I78" s="16"/>
      <c r="J78" s="6">
        <v>1</v>
      </c>
      <c r="K78" s="6">
        <v>1</v>
      </c>
      <c r="L78" s="6">
        <v>2</v>
      </c>
      <c r="M78" s="1" t="s">
        <v>52</v>
      </c>
    </row>
    <row r="79" spans="1:13">
      <c r="A79" s="41">
        <v>1153</v>
      </c>
      <c r="B79" s="5">
        <v>40944</v>
      </c>
      <c r="C79" s="7" t="s">
        <v>18</v>
      </c>
      <c r="D79" s="52">
        <v>66843</v>
      </c>
      <c r="E79" s="53"/>
      <c r="F79" s="54"/>
      <c r="G79" s="54">
        <v>12</v>
      </c>
      <c r="H79" s="55">
        <v>30</v>
      </c>
      <c r="I79" s="16"/>
      <c r="J79" s="6">
        <v>3</v>
      </c>
      <c r="K79" s="6">
        <v>1</v>
      </c>
      <c r="L79" s="6">
        <v>1</v>
      </c>
      <c r="M79" s="1" t="s">
        <v>52</v>
      </c>
    </row>
    <row r="80" spans="1:13">
      <c r="A80" s="41">
        <v>1156</v>
      </c>
      <c r="B80" s="5">
        <v>40684</v>
      </c>
      <c r="C80" s="7" t="s">
        <v>12</v>
      </c>
      <c r="D80" s="52">
        <v>33395</v>
      </c>
      <c r="E80" s="53"/>
      <c r="F80" s="54"/>
      <c r="G80" s="54">
        <v>12</v>
      </c>
      <c r="H80" s="55">
        <v>26</v>
      </c>
      <c r="I80" s="16"/>
      <c r="J80" s="6">
        <v>3</v>
      </c>
      <c r="K80" s="6">
        <v>1</v>
      </c>
      <c r="L80" s="6">
        <v>2</v>
      </c>
      <c r="M80" s="1" t="s">
        <v>52</v>
      </c>
    </row>
    <row r="81" spans="1:13">
      <c r="A81" s="41">
        <v>1167</v>
      </c>
      <c r="B81" s="5">
        <v>40862</v>
      </c>
      <c r="C81" s="7" t="s">
        <v>12</v>
      </c>
      <c r="D81" s="52">
        <v>32766</v>
      </c>
      <c r="E81" s="53"/>
      <c r="F81" s="54"/>
      <c r="G81" s="54">
        <v>12</v>
      </c>
      <c r="H81" s="55">
        <v>24</v>
      </c>
      <c r="I81" s="16"/>
      <c r="J81" s="6">
        <v>3</v>
      </c>
      <c r="K81" s="6">
        <v>1</v>
      </c>
      <c r="L81" s="6">
        <v>1</v>
      </c>
      <c r="M81" s="1" t="s">
        <v>51</v>
      </c>
    </row>
    <row r="82" spans="1:13">
      <c r="A82" s="41">
        <v>1169</v>
      </c>
      <c r="B82" s="5">
        <v>39835</v>
      </c>
      <c r="C82" s="7" t="s">
        <v>12</v>
      </c>
      <c r="D82" s="52">
        <v>40871</v>
      </c>
      <c r="E82" s="53"/>
      <c r="F82" s="54"/>
      <c r="G82" s="54">
        <v>12</v>
      </c>
      <c r="H82" s="55">
        <v>34</v>
      </c>
      <c r="I82" s="16"/>
      <c r="J82" s="6">
        <v>3</v>
      </c>
      <c r="K82" s="6">
        <v>1</v>
      </c>
      <c r="L82" s="6">
        <v>1</v>
      </c>
      <c r="M82" s="1" t="s">
        <v>51</v>
      </c>
    </row>
    <row r="83" spans="1:13">
      <c r="A83" s="41">
        <v>1175</v>
      </c>
      <c r="B83" s="5">
        <v>37524</v>
      </c>
      <c r="C83" s="7" t="s">
        <v>12</v>
      </c>
      <c r="D83" s="52">
        <v>54886</v>
      </c>
      <c r="E83" s="53"/>
      <c r="F83" s="54"/>
      <c r="G83" s="54">
        <v>14</v>
      </c>
      <c r="H83" s="55">
        <v>48</v>
      </c>
      <c r="I83" s="16"/>
      <c r="J83" s="6">
        <v>3</v>
      </c>
      <c r="K83" s="6">
        <v>1</v>
      </c>
      <c r="L83" s="6">
        <v>1</v>
      </c>
      <c r="M83" s="1" t="s">
        <v>48</v>
      </c>
    </row>
    <row r="84" spans="1:13">
      <c r="A84" s="41">
        <v>1180</v>
      </c>
      <c r="B84" s="5">
        <v>38376</v>
      </c>
      <c r="C84" s="7" t="s">
        <v>12</v>
      </c>
      <c r="D84" s="52">
        <v>52469</v>
      </c>
      <c r="E84" s="53"/>
      <c r="F84" s="54"/>
      <c r="G84" s="54">
        <v>12</v>
      </c>
      <c r="H84" s="55">
        <v>45</v>
      </c>
      <c r="I84" s="16"/>
      <c r="J84" s="6">
        <v>1</v>
      </c>
      <c r="K84" s="6">
        <v>1</v>
      </c>
      <c r="L84" s="6">
        <v>1</v>
      </c>
      <c r="M84" s="1" t="s">
        <v>48</v>
      </c>
    </row>
    <row r="85" spans="1:13">
      <c r="A85" s="41">
        <v>1185</v>
      </c>
      <c r="B85" s="5">
        <v>39919</v>
      </c>
      <c r="C85" s="7" t="s">
        <v>12</v>
      </c>
      <c r="D85" s="52">
        <v>37914</v>
      </c>
      <c r="E85" s="53"/>
      <c r="F85" s="54"/>
      <c r="G85" s="54">
        <v>12</v>
      </c>
      <c r="H85" s="55">
        <v>33</v>
      </c>
      <c r="I85" s="16"/>
      <c r="J85" s="6">
        <v>1</v>
      </c>
      <c r="K85" s="6">
        <v>1</v>
      </c>
      <c r="L85" s="6">
        <v>1</v>
      </c>
      <c r="M85" s="1" t="s">
        <v>51</v>
      </c>
    </row>
    <row r="86" spans="1:13">
      <c r="A86" s="41">
        <v>1186</v>
      </c>
      <c r="B86" s="5">
        <v>38578</v>
      </c>
      <c r="C86" s="7" t="s">
        <v>12</v>
      </c>
      <c r="D86" s="52">
        <v>50636</v>
      </c>
      <c r="E86" s="53"/>
      <c r="F86" s="54"/>
      <c r="G86" s="54">
        <v>12</v>
      </c>
      <c r="H86" s="55">
        <v>43</v>
      </c>
      <c r="I86" s="16"/>
      <c r="J86" s="6">
        <v>3</v>
      </c>
      <c r="K86" s="6">
        <v>1</v>
      </c>
      <c r="L86" s="6">
        <v>1</v>
      </c>
      <c r="M86" s="1" t="s">
        <v>48</v>
      </c>
    </row>
    <row r="87" spans="1:13">
      <c r="A87" s="41">
        <v>1188</v>
      </c>
      <c r="B87" s="5">
        <v>39949</v>
      </c>
      <c r="C87" s="7" t="s">
        <v>64</v>
      </c>
      <c r="D87" s="52">
        <v>83198</v>
      </c>
      <c r="E87" s="53"/>
      <c r="F87" s="54"/>
      <c r="G87" s="54">
        <v>19</v>
      </c>
      <c r="H87" s="55">
        <v>38</v>
      </c>
      <c r="I87" s="16"/>
      <c r="J87" s="6">
        <v>3</v>
      </c>
      <c r="K87" s="6">
        <v>1</v>
      </c>
      <c r="L87" s="6">
        <v>1</v>
      </c>
      <c r="M87" s="1" t="s">
        <v>52</v>
      </c>
    </row>
    <row r="88" spans="1:13">
      <c r="A88" s="41">
        <v>1189</v>
      </c>
      <c r="B88" s="5">
        <v>40221</v>
      </c>
      <c r="C88" s="7" t="s">
        <v>16</v>
      </c>
      <c r="D88" s="52">
        <v>70520</v>
      </c>
      <c r="E88" s="53"/>
      <c r="F88" s="54"/>
      <c r="G88" s="54">
        <v>16</v>
      </c>
      <c r="H88" s="55">
        <v>40</v>
      </c>
      <c r="I88" s="16"/>
      <c r="J88" s="6">
        <v>2</v>
      </c>
      <c r="K88" s="6">
        <v>2</v>
      </c>
      <c r="L88" s="6">
        <v>1</v>
      </c>
      <c r="M88" s="1" t="s">
        <v>51</v>
      </c>
    </row>
    <row r="89" spans="1:13">
      <c r="A89" s="41">
        <v>1190</v>
      </c>
      <c r="B89" s="4">
        <v>37385</v>
      </c>
      <c r="C89" s="7" t="s">
        <v>12</v>
      </c>
      <c r="D89" s="52">
        <v>55716</v>
      </c>
      <c r="E89" s="53"/>
      <c r="F89" s="54"/>
      <c r="G89" s="54">
        <v>12</v>
      </c>
      <c r="H89" s="55">
        <v>48</v>
      </c>
      <c r="I89" s="16"/>
      <c r="J89" s="6">
        <v>1</v>
      </c>
      <c r="K89" s="6">
        <v>1</v>
      </c>
      <c r="L89" s="6">
        <v>1</v>
      </c>
      <c r="M89" s="1" t="s">
        <v>52</v>
      </c>
    </row>
    <row r="90" spans="1:13">
      <c r="A90" s="41">
        <v>1190</v>
      </c>
      <c r="B90" s="4">
        <v>36403</v>
      </c>
      <c r="C90" s="7" t="s">
        <v>12</v>
      </c>
      <c r="D90" s="52">
        <v>59147</v>
      </c>
      <c r="E90" s="53"/>
      <c r="F90" s="54"/>
      <c r="G90" s="54">
        <v>14</v>
      </c>
      <c r="H90" s="55">
        <v>53</v>
      </c>
      <c r="I90" s="16"/>
      <c r="J90" s="6">
        <v>1</v>
      </c>
      <c r="K90" s="6">
        <v>1</v>
      </c>
      <c r="L90" s="6">
        <v>1</v>
      </c>
      <c r="M90" s="1" t="s">
        <v>52</v>
      </c>
    </row>
    <row r="91" spans="1:13">
      <c r="A91" s="41">
        <v>1196</v>
      </c>
      <c r="B91" s="5">
        <v>40064</v>
      </c>
      <c r="C91" s="7" t="s">
        <v>12</v>
      </c>
      <c r="D91" s="52">
        <v>35327</v>
      </c>
      <c r="E91" s="53"/>
      <c r="F91" s="54"/>
      <c r="G91" s="54">
        <v>12</v>
      </c>
      <c r="H91" s="55">
        <v>30</v>
      </c>
      <c r="I91" s="16"/>
      <c r="J91" s="6">
        <v>3</v>
      </c>
      <c r="K91" s="6">
        <v>1</v>
      </c>
      <c r="L91" s="6">
        <v>1</v>
      </c>
      <c r="M91" s="1" t="s">
        <v>52</v>
      </c>
    </row>
    <row r="92" spans="1:13">
      <c r="A92" s="41">
        <v>1198</v>
      </c>
      <c r="B92" s="5">
        <v>40438</v>
      </c>
      <c r="C92" s="7" t="s">
        <v>13</v>
      </c>
      <c r="D92" s="52">
        <v>23484</v>
      </c>
      <c r="E92" s="53"/>
      <c r="F92" s="54"/>
      <c r="G92" s="54">
        <v>12</v>
      </c>
      <c r="H92" s="55">
        <v>22</v>
      </c>
      <c r="I92" s="16"/>
      <c r="J92" s="6">
        <v>1</v>
      </c>
      <c r="K92" s="6">
        <v>1</v>
      </c>
      <c r="L92" s="6">
        <v>1</v>
      </c>
      <c r="M92" s="1" t="s">
        <v>51</v>
      </c>
    </row>
    <row r="93" spans="1:13">
      <c r="A93" s="41">
        <v>1201</v>
      </c>
      <c r="B93" s="5">
        <v>39661</v>
      </c>
      <c r="C93" s="7" t="s">
        <v>12</v>
      </c>
      <c r="D93" s="52">
        <v>43003</v>
      </c>
      <c r="E93" s="53"/>
      <c r="F93" s="54"/>
      <c r="G93" s="54">
        <v>12</v>
      </c>
      <c r="H93" s="55">
        <v>35</v>
      </c>
      <c r="I93" s="16"/>
      <c r="J93" s="6">
        <v>3</v>
      </c>
      <c r="K93" s="6">
        <v>1</v>
      </c>
      <c r="L93" s="6">
        <v>1</v>
      </c>
      <c r="M93" s="1" t="s">
        <v>52</v>
      </c>
    </row>
    <row r="94" spans="1:13">
      <c r="A94" s="41">
        <v>1202</v>
      </c>
      <c r="B94" s="5">
        <v>36234</v>
      </c>
      <c r="C94" s="7" t="s">
        <v>27</v>
      </c>
      <c r="D94" s="52">
        <v>85123</v>
      </c>
      <c r="E94" s="53"/>
      <c r="F94" s="54"/>
      <c r="G94" s="54">
        <v>16</v>
      </c>
      <c r="H94" s="55">
        <v>48</v>
      </c>
      <c r="I94" s="16"/>
      <c r="J94" s="6">
        <v>3</v>
      </c>
      <c r="K94" s="6">
        <v>1</v>
      </c>
      <c r="L94" s="6">
        <v>1</v>
      </c>
      <c r="M94" s="1" t="s">
        <v>51</v>
      </c>
    </row>
    <row r="95" spans="1:13">
      <c r="A95" s="41">
        <v>1210</v>
      </c>
      <c r="B95" s="5">
        <v>38970</v>
      </c>
      <c r="C95" s="7" t="s">
        <v>12</v>
      </c>
      <c r="D95" s="52">
        <v>50133</v>
      </c>
      <c r="E95" s="53"/>
      <c r="F95" s="54"/>
      <c r="G95" s="54">
        <v>12</v>
      </c>
      <c r="H95" s="55">
        <v>40</v>
      </c>
      <c r="I95" s="16"/>
      <c r="J95" s="6">
        <v>3</v>
      </c>
      <c r="K95" s="6">
        <v>1</v>
      </c>
      <c r="L95" s="6">
        <v>1</v>
      </c>
      <c r="M95" s="1" t="s">
        <v>48</v>
      </c>
    </row>
    <row r="96" spans="1:13">
      <c r="A96" s="41">
        <v>1215</v>
      </c>
      <c r="B96" s="5">
        <v>39208</v>
      </c>
      <c r="C96" s="7" t="s">
        <v>64</v>
      </c>
      <c r="D96" s="52">
        <v>86673</v>
      </c>
      <c r="E96" s="53"/>
      <c r="F96" s="54"/>
      <c r="G96" s="54">
        <v>19</v>
      </c>
      <c r="H96" s="55">
        <v>43</v>
      </c>
      <c r="I96" s="16"/>
      <c r="J96" s="6">
        <v>2</v>
      </c>
      <c r="K96" s="6">
        <v>1</v>
      </c>
      <c r="L96" s="6">
        <v>1</v>
      </c>
      <c r="M96" s="1" t="s">
        <v>51</v>
      </c>
    </row>
    <row r="97" spans="1:13">
      <c r="A97" s="41">
        <v>1216</v>
      </c>
      <c r="B97" s="5">
        <v>38910</v>
      </c>
      <c r="C97" s="7" t="s">
        <v>20</v>
      </c>
      <c r="D97" s="52">
        <v>52654</v>
      </c>
      <c r="E97" s="53"/>
      <c r="F97" s="54"/>
      <c r="G97" s="54">
        <v>14</v>
      </c>
      <c r="H97" s="55">
        <v>40</v>
      </c>
      <c r="I97" s="16"/>
      <c r="J97" s="6">
        <v>1</v>
      </c>
      <c r="K97" s="6">
        <v>1</v>
      </c>
      <c r="L97" s="6">
        <v>1</v>
      </c>
      <c r="M97" s="1" t="s">
        <v>51</v>
      </c>
    </row>
    <row r="98" spans="1:13">
      <c r="A98" s="41">
        <v>1218</v>
      </c>
      <c r="B98" s="5">
        <v>40017</v>
      </c>
      <c r="C98" s="7" t="s">
        <v>15</v>
      </c>
      <c r="D98" s="52">
        <v>64504</v>
      </c>
      <c r="E98" s="53"/>
      <c r="F98" s="54"/>
      <c r="G98" s="54">
        <v>16</v>
      </c>
      <c r="H98" s="55">
        <v>34</v>
      </c>
      <c r="I98" s="16"/>
      <c r="J98" s="6">
        <v>1</v>
      </c>
      <c r="K98" s="6">
        <v>1</v>
      </c>
      <c r="L98" s="6">
        <v>2</v>
      </c>
      <c r="M98" s="1" t="s">
        <v>51</v>
      </c>
    </row>
    <row r="99" spans="1:13">
      <c r="A99" s="41">
        <v>1220</v>
      </c>
      <c r="B99" s="5">
        <v>37545</v>
      </c>
      <c r="C99" s="7" t="s">
        <v>12</v>
      </c>
      <c r="D99" s="52">
        <v>54368</v>
      </c>
      <c r="E99" s="53"/>
      <c r="F99" s="54"/>
      <c r="G99" s="54">
        <v>12</v>
      </c>
      <c r="H99" s="55">
        <v>48</v>
      </c>
      <c r="I99" s="16"/>
      <c r="J99" s="6">
        <v>3</v>
      </c>
      <c r="K99" s="6">
        <v>1</v>
      </c>
      <c r="L99" s="6">
        <v>1</v>
      </c>
      <c r="M99" s="1" t="s">
        <v>48</v>
      </c>
    </row>
    <row r="100" spans="1:13">
      <c r="A100" s="41">
        <v>1220</v>
      </c>
      <c r="B100" s="5">
        <v>36631</v>
      </c>
      <c r="C100" s="7" t="s">
        <v>18</v>
      </c>
      <c r="D100" s="52">
        <v>83377</v>
      </c>
      <c r="E100" s="53"/>
      <c r="F100" s="54"/>
      <c r="G100" s="54">
        <v>14</v>
      </c>
      <c r="H100" s="55">
        <v>55</v>
      </c>
      <c r="I100" s="16"/>
      <c r="J100" s="6">
        <v>1</v>
      </c>
      <c r="K100" s="6">
        <v>2</v>
      </c>
      <c r="L100" s="6">
        <v>1</v>
      </c>
      <c r="M100" s="1" t="s">
        <v>52</v>
      </c>
    </row>
    <row r="101" spans="1:13">
      <c r="A101" s="41">
        <v>1224</v>
      </c>
      <c r="B101" s="5">
        <v>41540</v>
      </c>
      <c r="C101" s="7" t="s">
        <v>64</v>
      </c>
      <c r="D101" s="52">
        <v>70886</v>
      </c>
      <c r="E101" s="53"/>
      <c r="F101" s="54"/>
      <c r="G101" s="54">
        <v>16</v>
      </c>
      <c r="H101" s="55">
        <v>30</v>
      </c>
      <c r="I101" s="16"/>
      <c r="J101" s="6">
        <v>2</v>
      </c>
      <c r="K101" s="6">
        <v>1</v>
      </c>
      <c r="L101" s="6">
        <v>1</v>
      </c>
      <c r="M101" s="1" t="s">
        <v>51</v>
      </c>
    </row>
    <row r="102" spans="1:13">
      <c r="A102" s="41">
        <v>1226</v>
      </c>
      <c r="B102" s="5">
        <v>39235</v>
      </c>
      <c r="C102" s="7" t="s">
        <v>13</v>
      </c>
      <c r="D102" s="52">
        <v>27435</v>
      </c>
      <c r="E102" s="53"/>
      <c r="F102" s="54"/>
      <c r="G102" s="54">
        <v>12</v>
      </c>
      <c r="H102" s="55">
        <v>29</v>
      </c>
      <c r="I102" s="16"/>
      <c r="J102" s="6">
        <v>1</v>
      </c>
      <c r="K102" s="6">
        <v>1</v>
      </c>
      <c r="L102" s="6">
        <v>1</v>
      </c>
      <c r="M102" s="1" t="s">
        <v>52</v>
      </c>
    </row>
    <row r="103" spans="1:13">
      <c r="A103" s="41">
        <v>1227</v>
      </c>
      <c r="B103" s="5">
        <v>36649</v>
      </c>
      <c r="C103" s="7" t="s">
        <v>29</v>
      </c>
      <c r="D103" s="52">
        <v>65234</v>
      </c>
      <c r="E103" s="53"/>
      <c r="F103" s="54"/>
      <c r="G103" s="54">
        <v>14</v>
      </c>
      <c r="H103" s="55">
        <v>45</v>
      </c>
      <c r="I103" s="16"/>
      <c r="J103" s="6">
        <v>3</v>
      </c>
      <c r="K103" s="6">
        <v>1</v>
      </c>
      <c r="L103" s="6">
        <v>1</v>
      </c>
      <c r="M103" s="1" t="s">
        <v>52</v>
      </c>
    </row>
    <row r="104" spans="1:13">
      <c r="A104" s="41">
        <v>1227</v>
      </c>
      <c r="B104" s="5">
        <v>38832</v>
      </c>
      <c r="C104" s="7" t="s">
        <v>12</v>
      </c>
      <c r="D104" s="52">
        <v>50320</v>
      </c>
      <c r="E104" s="53"/>
      <c r="F104" s="54"/>
      <c r="G104" s="54">
        <v>12</v>
      </c>
      <c r="H104" s="55">
        <v>41</v>
      </c>
      <c r="I104" s="16"/>
      <c r="J104" s="6">
        <v>3</v>
      </c>
      <c r="K104" s="6">
        <v>1</v>
      </c>
      <c r="L104" s="6">
        <v>2</v>
      </c>
      <c r="M104" s="1" t="s">
        <v>51</v>
      </c>
    </row>
    <row r="105" spans="1:13">
      <c r="A105" s="41">
        <v>1232</v>
      </c>
      <c r="B105" s="5">
        <v>40371</v>
      </c>
      <c r="C105" s="7" t="s">
        <v>20</v>
      </c>
      <c r="D105" s="52">
        <v>37456</v>
      </c>
      <c r="E105" s="53"/>
      <c r="F105" s="54"/>
      <c r="G105" s="54">
        <v>12</v>
      </c>
      <c r="H105" s="55">
        <v>28</v>
      </c>
      <c r="I105" s="16"/>
      <c r="J105" s="6">
        <v>3</v>
      </c>
      <c r="K105" s="6">
        <v>1</v>
      </c>
      <c r="L105" s="6">
        <v>1</v>
      </c>
      <c r="M105" s="1" t="s">
        <v>52</v>
      </c>
    </row>
    <row r="106" spans="1:13">
      <c r="A106" s="41">
        <v>1233</v>
      </c>
      <c r="B106" s="5">
        <v>41425</v>
      </c>
      <c r="C106" s="7" t="s">
        <v>12</v>
      </c>
      <c r="D106" s="52">
        <v>30577</v>
      </c>
      <c r="E106" s="53"/>
      <c r="F106" s="54"/>
      <c r="G106" s="54">
        <v>12</v>
      </c>
      <c r="H106" s="55">
        <v>21</v>
      </c>
      <c r="I106" s="16"/>
      <c r="J106" s="6">
        <v>3</v>
      </c>
      <c r="K106" s="6">
        <v>1</v>
      </c>
      <c r="L106" s="6">
        <v>2</v>
      </c>
      <c r="M106" s="1" t="s">
        <v>48</v>
      </c>
    </row>
    <row r="107" spans="1:13">
      <c r="A107" s="41">
        <v>1237</v>
      </c>
      <c r="B107" s="5">
        <v>39302</v>
      </c>
      <c r="C107" s="7" t="s">
        <v>12</v>
      </c>
      <c r="D107" s="52">
        <v>46904</v>
      </c>
      <c r="E107" s="53"/>
      <c r="F107" s="54"/>
      <c r="G107" s="54">
        <v>12</v>
      </c>
      <c r="H107" s="55">
        <v>38</v>
      </c>
      <c r="I107" s="16"/>
      <c r="J107" s="6">
        <v>1</v>
      </c>
      <c r="K107" s="6">
        <v>1</v>
      </c>
      <c r="L107" s="6">
        <v>1</v>
      </c>
      <c r="M107" s="1" t="s">
        <v>52</v>
      </c>
    </row>
    <row r="108" spans="1:13">
      <c r="A108" s="41">
        <v>1246</v>
      </c>
      <c r="B108" s="5">
        <v>36734</v>
      </c>
      <c r="C108" s="7" t="s">
        <v>18</v>
      </c>
      <c r="D108" s="52">
        <v>82315</v>
      </c>
      <c r="E108" s="53"/>
      <c r="F108" s="54"/>
      <c r="G108" s="54">
        <v>12</v>
      </c>
      <c r="H108" s="55">
        <v>54</v>
      </c>
      <c r="I108" s="16"/>
      <c r="J108" s="6">
        <v>3</v>
      </c>
      <c r="K108" s="6">
        <v>2</v>
      </c>
      <c r="L108" s="6">
        <v>1</v>
      </c>
      <c r="M108" s="1" t="s">
        <v>52</v>
      </c>
    </row>
    <row r="109" spans="1:13">
      <c r="A109" s="41">
        <v>1248</v>
      </c>
      <c r="B109" s="5">
        <v>40019</v>
      </c>
      <c r="C109" s="7" t="s">
        <v>13</v>
      </c>
      <c r="D109" s="52">
        <v>26156</v>
      </c>
      <c r="E109" s="53"/>
      <c r="F109" s="54"/>
      <c r="G109" s="54">
        <v>12</v>
      </c>
      <c r="H109" s="55">
        <v>25</v>
      </c>
      <c r="I109" s="16"/>
      <c r="J109" s="6">
        <v>3</v>
      </c>
      <c r="K109" s="6">
        <v>1</v>
      </c>
      <c r="L109" s="6">
        <v>1</v>
      </c>
      <c r="M109" s="1" t="s">
        <v>48</v>
      </c>
    </row>
    <row r="110" spans="1:13">
      <c r="A110" s="41">
        <v>1254</v>
      </c>
      <c r="B110" s="5">
        <v>39846</v>
      </c>
      <c r="C110" s="7" t="s">
        <v>12</v>
      </c>
      <c r="D110" s="52">
        <v>39755</v>
      </c>
      <c r="E110" s="53"/>
      <c r="F110" s="54"/>
      <c r="G110" s="54">
        <v>12</v>
      </c>
      <c r="H110" s="55">
        <v>34</v>
      </c>
      <c r="I110" s="16"/>
      <c r="J110" s="6">
        <v>2</v>
      </c>
      <c r="K110" s="6">
        <v>1</v>
      </c>
      <c r="L110" s="6">
        <v>1</v>
      </c>
      <c r="M110" s="1" t="s">
        <v>51</v>
      </c>
    </row>
    <row r="111" spans="1:13">
      <c r="A111" s="41">
        <v>1255</v>
      </c>
      <c r="B111" s="5">
        <v>39886</v>
      </c>
      <c r="C111" s="7" t="s">
        <v>13</v>
      </c>
      <c r="D111" s="52">
        <v>26621</v>
      </c>
      <c r="E111" s="53"/>
      <c r="F111" s="54"/>
      <c r="G111" s="54">
        <v>12</v>
      </c>
      <c r="H111" s="55">
        <v>27</v>
      </c>
      <c r="I111" s="16"/>
      <c r="J111" s="6">
        <v>3</v>
      </c>
      <c r="K111" s="6">
        <v>1</v>
      </c>
      <c r="L111" s="6">
        <v>2</v>
      </c>
      <c r="M111" s="1" t="s">
        <v>51</v>
      </c>
    </row>
    <row r="112" spans="1:13">
      <c r="A112" s="41">
        <v>1257</v>
      </c>
      <c r="B112" s="5">
        <v>40034</v>
      </c>
      <c r="C112" s="7" t="s">
        <v>64</v>
      </c>
      <c r="D112" s="52">
        <v>85463</v>
      </c>
      <c r="E112" s="53"/>
      <c r="F112" s="54"/>
      <c r="G112" s="54">
        <v>19</v>
      </c>
      <c r="H112" s="55">
        <v>38</v>
      </c>
      <c r="I112" s="16"/>
      <c r="J112" s="6">
        <v>3</v>
      </c>
      <c r="K112" s="6">
        <v>1</v>
      </c>
      <c r="L112" s="6">
        <v>1</v>
      </c>
      <c r="M112" s="1" t="s">
        <v>48</v>
      </c>
    </row>
    <row r="113" spans="1:13">
      <c r="A113" s="41">
        <v>1257</v>
      </c>
      <c r="B113" s="5">
        <v>40248</v>
      </c>
      <c r="C113" s="7" t="s">
        <v>12</v>
      </c>
      <c r="D113" s="52">
        <v>34232</v>
      </c>
      <c r="E113" s="53"/>
      <c r="F113" s="54"/>
      <c r="G113" s="54">
        <v>12</v>
      </c>
      <c r="H113" s="55">
        <v>28</v>
      </c>
      <c r="I113" s="16"/>
      <c r="J113" s="6">
        <v>3</v>
      </c>
      <c r="K113" s="6">
        <v>1</v>
      </c>
      <c r="L113" s="6">
        <v>2</v>
      </c>
      <c r="M113" s="1" t="s">
        <v>51</v>
      </c>
    </row>
    <row r="114" spans="1:13">
      <c r="A114" s="41">
        <v>1258</v>
      </c>
      <c r="B114" s="5">
        <v>37811</v>
      </c>
      <c r="C114" s="7" t="s">
        <v>18</v>
      </c>
      <c r="D114" s="52">
        <v>70234</v>
      </c>
      <c r="E114" s="53"/>
      <c r="F114" s="54"/>
      <c r="G114" s="54">
        <v>12</v>
      </c>
      <c r="H114" s="55">
        <v>46</v>
      </c>
      <c r="I114" s="16"/>
      <c r="J114" s="6">
        <v>3</v>
      </c>
      <c r="K114" s="6">
        <v>1</v>
      </c>
      <c r="L114" s="6">
        <v>1</v>
      </c>
      <c r="M114" s="1" t="s">
        <v>48</v>
      </c>
    </row>
    <row r="115" spans="1:13">
      <c r="A115" s="41">
        <v>1261</v>
      </c>
      <c r="B115" s="5">
        <v>41377</v>
      </c>
      <c r="C115" s="7" t="s">
        <v>12</v>
      </c>
      <c r="D115" s="52">
        <v>30165</v>
      </c>
      <c r="E115" s="53"/>
      <c r="F115" s="54"/>
      <c r="G115" s="54">
        <v>12</v>
      </c>
      <c r="H115" s="55">
        <v>20</v>
      </c>
      <c r="I115" s="16"/>
      <c r="J115" s="6">
        <v>3</v>
      </c>
      <c r="K115" s="6">
        <v>1</v>
      </c>
      <c r="L115" s="6">
        <v>2</v>
      </c>
      <c r="M115" s="1" t="s">
        <v>52</v>
      </c>
    </row>
    <row r="116" spans="1:13">
      <c r="A116" s="41">
        <v>1261</v>
      </c>
      <c r="B116" s="5">
        <v>39966</v>
      </c>
      <c r="C116" s="7" t="s">
        <v>18</v>
      </c>
      <c r="D116" s="52">
        <v>68014</v>
      </c>
      <c r="E116" s="53"/>
      <c r="F116" s="54"/>
      <c r="G116" s="54">
        <v>12</v>
      </c>
      <c r="H116" s="55">
        <v>33</v>
      </c>
      <c r="I116" s="16"/>
      <c r="J116" s="6">
        <v>1</v>
      </c>
      <c r="K116" s="6">
        <v>2</v>
      </c>
      <c r="L116" s="6">
        <v>2</v>
      </c>
      <c r="M116" s="1" t="s">
        <v>52</v>
      </c>
    </row>
    <row r="117" spans="1:13">
      <c r="A117" s="41">
        <v>1265</v>
      </c>
      <c r="B117" s="5">
        <v>41337</v>
      </c>
      <c r="C117" s="7" t="s">
        <v>27</v>
      </c>
      <c r="D117" s="52">
        <v>29632</v>
      </c>
      <c r="E117" s="53"/>
      <c r="F117" s="54"/>
      <c r="G117" s="54">
        <v>16</v>
      </c>
      <c r="H117" s="55">
        <v>24</v>
      </c>
      <c r="I117" s="16"/>
      <c r="J117" s="6">
        <v>1</v>
      </c>
      <c r="K117" s="6">
        <v>1</v>
      </c>
      <c r="L117" s="6">
        <v>2</v>
      </c>
      <c r="M117" s="1" t="s">
        <v>48</v>
      </c>
    </row>
    <row r="118" spans="1:13">
      <c r="A118" s="41">
        <v>1265</v>
      </c>
      <c r="B118" s="5">
        <v>40732</v>
      </c>
      <c r="C118" s="7" t="s">
        <v>64</v>
      </c>
      <c r="D118" s="52">
        <v>85825</v>
      </c>
      <c r="E118" s="53"/>
      <c r="F118" s="54"/>
      <c r="G118" s="54">
        <v>19</v>
      </c>
      <c r="H118" s="55">
        <v>40</v>
      </c>
      <c r="I118" s="16"/>
      <c r="J118" s="6">
        <v>3</v>
      </c>
      <c r="K118" s="6">
        <v>2</v>
      </c>
      <c r="L118" s="6">
        <v>1</v>
      </c>
      <c r="M118" s="1" t="s">
        <v>48</v>
      </c>
    </row>
    <row r="119" spans="1:13">
      <c r="A119" s="41">
        <v>1267</v>
      </c>
      <c r="B119" s="4">
        <v>39483</v>
      </c>
      <c r="C119" s="7" t="s">
        <v>12</v>
      </c>
      <c r="D119" s="52">
        <v>44747</v>
      </c>
      <c r="E119" s="53"/>
      <c r="F119" s="54"/>
      <c r="G119" s="54">
        <v>12</v>
      </c>
      <c r="H119" s="55">
        <v>35</v>
      </c>
      <c r="I119" s="16"/>
      <c r="J119" s="6">
        <v>2</v>
      </c>
      <c r="K119" s="6">
        <v>1</v>
      </c>
      <c r="L119" s="6">
        <v>1</v>
      </c>
      <c r="M119" s="1" t="s">
        <v>52</v>
      </c>
    </row>
    <row r="120" spans="1:13">
      <c r="A120" s="41">
        <v>1269</v>
      </c>
      <c r="B120" s="5">
        <v>39155</v>
      </c>
      <c r="C120" s="7" t="s">
        <v>15</v>
      </c>
      <c r="D120" s="52">
        <v>76577</v>
      </c>
      <c r="E120" s="53"/>
      <c r="F120" s="54"/>
      <c r="G120" s="54">
        <v>16</v>
      </c>
      <c r="H120" s="55">
        <v>39</v>
      </c>
      <c r="I120" s="16"/>
      <c r="J120" s="6">
        <v>3</v>
      </c>
      <c r="K120" s="6">
        <v>2</v>
      </c>
      <c r="L120" s="6">
        <v>2</v>
      </c>
      <c r="M120" s="1" t="s">
        <v>48</v>
      </c>
    </row>
    <row r="121" spans="1:13">
      <c r="A121" s="41">
        <v>1272</v>
      </c>
      <c r="B121" s="5">
        <v>40439</v>
      </c>
      <c r="C121" s="7" t="s">
        <v>35</v>
      </c>
      <c r="D121" s="52">
        <v>100515</v>
      </c>
      <c r="E121" s="53"/>
      <c r="F121" s="54"/>
      <c r="G121" s="54">
        <v>19</v>
      </c>
      <c r="H121" s="55">
        <v>52</v>
      </c>
      <c r="I121" s="16"/>
      <c r="J121" s="6">
        <v>3</v>
      </c>
      <c r="K121" s="6">
        <v>1</v>
      </c>
      <c r="L121" s="6">
        <v>1</v>
      </c>
      <c r="M121" s="1" t="s">
        <v>51</v>
      </c>
    </row>
    <row r="122" spans="1:13">
      <c r="A122" s="41">
        <v>1276</v>
      </c>
      <c r="B122" s="5">
        <v>40667</v>
      </c>
      <c r="C122" s="7" t="s">
        <v>34</v>
      </c>
      <c r="D122" s="52">
        <v>65469</v>
      </c>
      <c r="E122" s="53"/>
      <c r="F122" s="54"/>
      <c r="G122" s="54">
        <v>16</v>
      </c>
      <c r="H122" s="55">
        <v>32</v>
      </c>
      <c r="I122" s="16"/>
      <c r="J122" s="6">
        <v>3</v>
      </c>
      <c r="K122" s="6">
        <v>1</v>
      </c>
      <c r="L122" s="6">
        <v>1</v>
      </c>
      <c r="M122" s="1" t="s">
        <v>48</v>
      </c>
    </row>
    <row r="123" spans="1:13">
      <c r="A123" s="41">
        <v>1279</v>
      </c>
      <c r="B123" s="5">
        <v>39375</v>
      </c>
      <c r="C123" s="7" t="s">
        <v>12</v>
      </c>
      <c r="D123" s="52">
        <v>46057</v>
      </c>
      <c r="E123" s="53"/>
      <c r="F123" s="54"/>
      <c r="G123" s="54">
        <v>12</v>
      </c>
      <c r="H123" s="55">
        <v>37</v>
      </c>
      <c r="I123" s="16"/>
      <c r="J123" s="6">
        <v>1</v>
      </c>
      <c r="K123" s="6">
        <v>1</v>
      </c>
      <c r="L123" s="6">
        <v>1</v>
      </c>
      <c r="M123" s="1" t="s">
        <v>48</v>
      </c>
    </row>
    <row r="124" spans="1:13">
      <c r="A124" s="41">
        <v>1280</v>
      </c>
      <c r="B124" s="5">
        <v>41862</v>
      </c>
      <c r="C124" s="7" t="s">
        <v>27</v>
      </c>
      <c r="D124" s="52">
        <v>29442</v>
      </c>
      <c r="E124" s="53"/>
      <c r="F124" s="54"/>
      <c r="G124" s="54">
        <v>16</v>
      </c>
      <c r="H124" s="55">
        <v>22</v>
      </c>
      <c r="I124" s="16"/>
      <c r="J124" s="6">
        <v>3</v>
      </c>
      <c r="K124" s="6">
        <v>2</v>
      </c>
      <c r="L124" s="6">
        <v>1</v>
      </c>
      <c r="M124" s="1" t="s">
        <v>51</v>
      </c>
    </row>
    <row r="125" spans="1:13">
      <c r="A125" s="41">
        <v>1285</v>
      </c>
      <c r="B125" s="5">
        <v>40637</v>
      </c>
      <c r="C125" s="7" t="s">
        <v>31</v>
      </c>
      <c r="D125" s="52">
        <v>53064</v>
      </c>
      <c r="E125" s="53"/>
      <c r="F125" s="54"/>
      <c r="G125" s="54">
        <v>16</v>
      </c>
      <c r="H125" s="55">
        <v>26</v>
      </c>
      <c r="I125" s="16"/>
      <c r="J125" s="6">
        <v>3</v>
      </c>
      <c r="K125" s="6">
        <v>2</v>
      </c>
      <c r="L125" s="6">
        <v>2</v>
      </c>
      <c r="M125" s="1" t="s">
        <v>48</v>
      </c>
    </row>
    <row r="126" spans="1:13">
      <c r="A126" s="41">
        <v>1288</v>
      </c>
      <c r="B126" s="5">
        <v>40262</v>
      </c>
      <c r="C126" s="7" t="s">
        <v>16</v>
      </c>
      <c r="D126" s="52">
        <v>70708</v>
      </c>
      <c r="E126" s="53"/>
      <c r="F126" s="54"/>
      <c r="G126" s="54">
        <v>16</v>
      </c>
      <c r="H126" s="55">
        <v>41</v>
      </c>
      <c r="I126" s="16"/>
      <c r="J126" s="6">
        <v>1</v>
      </c>
      <c r="K126" s="6">
        <v>1</v>
      </c>
      <c r="L126" s="6">
        <v>2</v>
      </c>
      <c r="M126" s="1" t="s">
        <v>48</v>
      </c>
    </row>
    <row r="127" spans="1:13">
      <c r="A127" s="41">
        <v>1289</v>
      </c>
      <c r="B127" s="5">
        <v>40791</v>
      </c>
      <c r="C127" s="7" t="s">
        <v>13</v>
      </c>
      <c r="D127" s="52">
        <v>17943</v>
      </c>
      <c r="E127" s="53"/>
      <c r="F127" s="54"/>
      <c r="G127" s="54">
        <v>12</v>
      </c>
      <c r="H127" s="55">
        <v>19</v>
      </c>
      <c r="I127" s="16"/>
      <c r="J127" s="6">
        <v>1</v>
      </c>
      <c r="K127" s="6">
        <v>1</v>
      </c>
      <c r="L127" s="6">
        <v>2</v>
      </c>
      <c r="M127" s="1" t="s">
        <v>48</v>
      </c>
    </row>
    <row r="128" spans="1:13">
      <c r="A128" s="41">
        <v>1289</v>
      </c>
      <c r="B128" s="5">
        <v>39012</v>
      </c>
      <c r="C128" s="7" t="s">
        <v>12</v>
      </c>
      <c r="D128" s="52">
        <v>50078</v>
      </c>
      <c r="E128" s="53"/>
      <c r="F128" s="54"/>
      <c r="G128" s="54">
        <v>12</v>
      </c>
      <c r="H128" s="55">
        <v>40</v>
      </c>
      <c r="I128" s="16"/>
      <c r="J128" s="6">
        <v>1</v>
      </c>
      <c r="K128" s="6">
        <v>1</v>
      </c>
      <c r="L128" s="6">
        <v>1</v>
      </c>
      <c r="M128" s="1" t="s">
        <v>52</v>
      </c>
    </row>
    <row r="129" spans="1:13">
      <c r="A129" s="41">
        <v>1292</v>
      </c>
      <c r="B129" s="5">
        <v>37024</v>
      </c>
      <c r="C129" s="7" t="s">
        <v>12</v>
      </c>
      <c r="D129" s="52">
        <v>56815</v>
      </c>
      <c r="E129" s="53"/>
      <c r="F129" s="54"/>
      <c r="G129" s="54">
        <v>14</v>
      </c>
      <c r="H129" s="55">
        <v>50</v>
      </c>
      <c r="I129" s="16"/>
      <c r="J129" s="6">
        <v>3</v>
      </c>
      <c r="K129" s="6">
        <v>1</v>
      </c>
      <c r="L129" s="6">
        <v>1</v>
      </c>
      <c r="M129" s="1" t="s">
        <v>51</v>
      </c>
    </row>
    <row r="130" spans="1:13">
      <c r="A130" s="41">
        <v>1295</v>
      </c>
      <c r="B130" s="5">
        <v>41098</v>
      </c>
      <c r="C130" s="7" t="s">
        <v>17</v>
      </c>
      <c r="D130" s="52">
        <v>45670</v>
      </c>
      <c r="E130" s="53"/>
      <c r="F130" s="54"/>
      <c r="G130" s="54">
        <v>12</v>
      </c>
      <c r="H130" s="55">
        <v>30</v>
      </c>
      <c r="I130" s="16"/>
      <c r="J130" s="6">
        <v>3</v>
      </c>
      <c r="K130" s="6">
        <v>2</v>
      </c>
      <c r="L130" s="6">
        <v>1</v>
      </c>
      <c r="M130" s="1" t="s">
        <v>48</v>
      </c>
    </row>
    <row r="131" spans="1:13">
      <c r="A131" s="41">
        <v>1296</v>
      </c>
      <c r="B131" s="5">
        <v>36651</v>
      </c>
      <c r="C131" s="7" t="s">
        <v>13</v>
      </c>
      <c r="D131" s="52">
        <v>28901</v>
      </c>
      <c r="E131" s="53"/>
      <c r="F131" s="54"/>
      <c r="G131" s="54">
        <v>14</v>
      </c>
      <c r="H131" s="55">
        <v>36</v>
      </c>
      <c r="I131" s="16"/>
      <c r="J131" s="6">
        <v>3</v>
      </c>
      <c r="K131" s="6">
        <v>1</v>
      </c>
      <c r="L131" s="6">
        <v>1</v>
      </c>
      <c r="M131" s="1" t="s">
        <v>51</v>
      </c>
    </row>
    <row r="132" spans="1:13">
      <c r="A132" s="41">
        <v>1296</v>
      </c>
      <c r="B132" s="5">
        <v>40436</v>
      </c>
      <c r="C132" s="7" t="s">
        <v>29</v>
      </c>
      <c r="D132" s="52">
        <v>52765</v>
      </c>
      <c r="E132" s="53"/>
      <c r="F132" s="54"/>
      <c r="G132" s="54">
        <v>12</v>
      </c>
      <c r="H132" s="55">
        <v>29</v>
      </c>
      <c r="I132" s="16"/>
      <c r="J132" s="6">
        <v>4</v>
      </c>
      <c r="K132" s="6">
        <v>2</v>
      </c>
      <c r="L132" s="6">
        <v>1</v>
      </c>
      <c r="M132" s="1" t="s">
        <v>52</v>
      </c>
    </row>
    <row r="133" spans="1:13">
      <c r="A133" s="41">
        <v>1296</v>
      </c>
      <c r="B133" s="5">
        <v>40809</v>
      </c>
      <c r="C133" s="7" t="s">
        <v>30</v>
      </c>
      <c r="D133" s="52">
        <v>53487</v>
      </c>
      <c r="E133" s="53"/>
      <c r="F133" s="54"/>
      <c r="G133" s="54">
        <v>16</v>
      </c>
      <c r="H133" s="55">
        <v>34</v>
      </c>
      <c r="I133" s="16"/>
      <c r="J133" s="6">
        <v>3</v>
      </c>
      <c r="K133" s="6">
        <v>1</v>
      </c>
      <c r="L133" s="6">
        <v>1</v>
      </c>
      <c r="M133" s="1" t="s">
        <v>48</v>
      </c>
    </row>
    <row r="134" spans="1:13">
      <c r="A134" s="41">
        <v>1297</v>
      </c>
      <c r="B134" s="5">
        <v>38509</v>
      </c>
      <c r="C134" s="7" t="s">
        <v>18</v>
      </c>
      <c r="D134" s="52">
        <v>69628</v>
      </c>
      <c r="E134" s="53"/>
      <c r="F134" s="54"/>
      <c r="G134" s="54">
        <v>12</v>
      </c>
      <c r="H134" s="55">
        <v>41</v>
      </c>
      <c r="I134" s="16"/>
      <c r="J134" s="6">
        <v>3</v>
      </c>
      <c r="K134" s="6">
        <v>1</v>
      </c>
      <c r="L134" s="6">
        <v>2</v>
      </c>
      <c r="M134" s="1" t="s">
        <v>52</v>
      </c>
    </row>
    <row r="135" spans="1:13">
      <c r="A135" s="41">
        <v>1299</v>
      </c>
      <c r="B135" s="5">
        <v>39911</v>
      </c>
      <c r="C135" s="7" t="s">
        <v>28</v>
      </c>
      <c r="D135" s="52">
        <v>85286</v>
      </c>
      <c r="E135" s="53"/>
      <c r="F135" s="54"/>
      <c r="G135" s="54">
        <v>16</v>
      </c>
      <c r="H135" s="55">
        <v>47</v>
      </c>
      <c r="I135" s="16"/>
      <c r="J135" s="6">
        <v>1</v>
      </c>
      <c r="K135" s="6">
        <v>1</v>
      </c>
      <c r="L135" s="6">
        <v>1</v>
      </c>
      <c r="M135" s="1" t="s">
        <v>51</v>
      </c>
    </row>
    <row r="136" spans="1:13">
      <c r="A136" s="41">
        <v>1300</v>
      </c>
      <c r="B136" s="5">
        <v>40004</v>
      </c>
      <c r="C136" s="7" t="s">
        <v>64</v>
      </c>
      <c r="D136" s="52">
        <v>80637</v>
      </c>
      <c r="E136" s="53"/>
      <c r="F136" s="54"/>
      <c r="G136" s="54">
        <v>16</v>
      </c>
      <c r="H136" s="55">
        <v>36</v>
      </c>
      <c r="I136" s="16"/>
      <c r="J136" s="6">
        <v>3</v>
      </c>
      <c r="K136" s="6">
        <v>2</v>
      </c>
      <c r="L136" s="6">
        <v>1</v>
      </c>
      <c r="M136" s="1" t="s">
        <v>51</v>
      </c>
    </row>
    <row r="137" spans="1:13">
      <c r="A137" s="41">
        <v>1300</v>
      </c>
      <c r="B137" s="5">
        <v>39981</v>
      </c>
      <c r="C137" s="7" t="s">
        <v>12</v>
      </c>
      <c r="D137" s="52">
        <v>36882</v>
      </c>
      <c r="E137" s="53"/>
      <c r="F137" s="54"/>
      <c r="G137" s="54">
        <v>12</v>
      </c>
      <c r="H137" s="55">
        <v>32</v>
      </c>
      <c r="I137" s="16"/>
      <c r="J137" s="6">
        <v>3</v>
      </c>
      <c r="K137" s="6">
        <v>1</v>
      </c>
      <c r="L137" s="6">
        <v>2</v>
      </c>
      <c r="M137" s="1" t="s">
        <v>51</v>
      </c>
    </row>
    <row r="138" spans="1:13">
      <c r="A138" s="41">
        <v>1308</v>
      </c>
      <c r="B138" s="5">
        <v>40271</v>
      </c>
      <c r="C138" s="7" t="s">
        <v>64</v>
      </c>
      <c r="D138" s="52">
        <v>75261</v>
      </c>
      <c r="E138" s="53"/>
      <c r="F138" s="54"/>
      <c r="G138" s="54">
        <v>16</v>
      </c>
      <c r="H138" s="55">
        <v>31</v>
      </c>
      <c r="I138" s="16"/>
      <c r="J138" s="6">
        <v>3</v>
      </c>
      <c r="K138" s="6">
        <v>1</v>
      </c>
      <c r="L138" s="6">
        <v>1</v>
      </c>
      <c r="M138" s="1" t="s">
        <v>48</v>
      </c>
    </row>
    <row r="139" spans="1:13">
      <c r="A139" s="41">
        <v>1308</v>
      </c>
      <c r="B139" s="5">
        <v>37072</v>
      </c>
      <c r="C139" s="7" t="s">
        <v>34</v>
      </c>
      <c r="D139" s="52">
        <v>88698</v>
      </c>
      <c r="E139" s="53"/>
      <c r="F139" s="54"/>
      <c r="G139" s="54">
        <v>19</v>
      </c>
      <c r="H139" s="55">
        <v>43</v>
      </c>
      <c r="I139" s="16"/>
      <c r="J139" s="6">
        <v>2</v>
      </c>
      <c r="K139" s="6">
        <v>2</v>
      </c>
      <c r="L139" s="6">
        <v>1</v>
      </c>
      <c r="M139" s="1" t="s">
        <v>52</v>
      </c>
    </row>
    <row r="140" spans="1:13">
      <c r="A140" s="41">
        <v>1308</v>
      </c>
      <c r="B140" s="4">
        <v>36646</v>
      </c>
      <c r="C140" s="7" t="s">
        <v>12</v>
      </c>
      <c r="D140" s="52">
        <v>58742</v>
      </c>
      <c r="E140" s="53"/>
      <c r="F140" s="54"/>
      <c r="G140" s="54">
        <v>14</v>
      </c>
      <c r="H140" s="55">
        <v>51</v>
      </c>
      <c r="I140" s="16"/>
      <c r="J140" s="6">
        <v>3</v>
      </c>
      <c r="K140" s="6">
        <v>1</v>
      </c>
      <c r="L140" s="6">
        <v>2</v>
      </c>
      <c r="M140" s="1" t="s">
        <v>48</v>
      </c>
    </row>
    <row r="141" spans="1:13">
      <c r="A141" s="41">
        <v>1314</v>
      </c>
      <c r="B141" s="4">
        <v>39469</v>
      </c>
      <c r="C141" s="7" t="s">
        <v>12</v>
      </c>
      <c r="D141" s="52">
        <v>44765</v>
      </c>
      <c r="E141" s="53"/>
      <c r="F141" s="54"/>
      <c r="G141" s="54">
        <v>12</v>
      </c>
      <c r="H141" s="55">
        <v>35</v>
      </c>
      <c r="I141" s="16"/>
      <c r="J141" s="6">
        <v>1</v>
      </c>
      <c r="K141" s="6">
        <v>1</v>
      </c>
      <c r="L141" s="6">
        <v>1</v>
      </c>
      <c r="M141" s="1" t="s">
        <v>52</v>
      </c>
    </row>
    <row r="142" spans="1:13">
      <c r="A142" s="41">
        <v>1315</v>
      </c>
      <c r="B142" s="5">
        <v>39128</v>
      </c>
      <c r="C142" s="7" t="s">
        <v>12</v>
      </c>
      <c r="D142" s="52">
        <v>49672</v>
      </c>
      <c r="E142" s="53"/>
      <c r="F142" s="54"/>
      <c r="G142" s="54">
        <v>12</v>
      </c>
      <c r="H142" s="55">
        <v>39</v>
      </c>
      <c r="I142" s="16"/>
      <c r="J142" s="6">
        <v>3</v>
      </c>
      <c r="K142" s="6">
        <v>1</v>
      </c>
      <c r="L142" s="6">
        <v>1</v>
      </c>
      <c r="M142" s="1" t="s">
        <v>52</v>
      </c>
    </row>
    <row r="143" spans="1:13">
      <c r="A143" s="41">
        <v>1315</v>
      </c>
      <c r="B143" s="5">
        <v>39485</v>
      </c>
      <c r="C143" s="7" t="s">
        <v>18</v>
      </c>
      <c r="D143" s="52">
        <v>68913</v>
      </c>
      <c r="E143" s="53"/>
      <c r="F143" s="54"/>
      <c r="G143" s="54">
        <v>12</v>
      </c>
      <c r="H143" s="55">
        <v>34</v>
      </c>
      <c r="I143" s="16"/>
      <c r="J143" s="6">
        <v>4</v>
      </c>
      <c r="K143" s="6">
        <v>1</v>
      </c>
      <c r="L143" s="6">
        <v>1</v>
      </c>
      <c r="M143" s="1" t="s">
        <v>51</v>
      </c>
    </row>
    <row r="144" spans="1:13">
      <c r="A144" s="41">
        <v>1317</v>
      </c>
      <c r="B144" s="5">
        <v>39672</v>
      </c>
      <c r="C144" s="7" t="s">
        <v>18</v>
      </c>
      <c r="D144" s="52">
        <v>68677</v>
      </c>
      <c r="E144" s="53"/>
      <c r="F144" s="54"/>
      <c r="G144" s="54">
        <v>12</v>
      </c>
      <c r="H144" s="55">
        <v>35</v>
      </c>
      <c r="I144" s="16"/>
      <c r="J144" s="6">
        <v>3</v>
      </c>
      <c r="K144" s="6">
        <v>1</v>
      </c>
      <c r="L144" s="6">
        <v>1</v>
      </c>
      <c r="M144" s="1" t="s">
        <v>51</v>
      </c>
    </row>
    <row r="145" spans="1:13">
      <c r="A145" s="41">
        <v>1320</v>
      </c>
      <c r="B145" s="5">
        <v>39982</v>
      </c>
      <c r="C145" s="7" t="s">
        <v>13</v>
      </c>
      <c r="D145" s="52">
        <v>26351</v>
      </c>
      <c r="E145" s="53"/>
      <c r="F145" s="54"/>
      <c r="G145" s="54">
        <v>14</v>
      </c>
      <c r="H145" s="55">
        <v>27</v>
      </c>
      <c r="I145" s="16"/>
      <c r="J145" s="6">
        <v>4</v>
      </c>
      <c r="K145" s="6">
        <v>1</v>
      </c>
      <c r="L145" s="6">
        <v>2</v>
      </c>
      <c r="M145" s="1" t="s">
        <v>52</v>
      </c>
    </row>
    <row r="146" spans="1:13">
      <c r="A146" s="41">
        <v>1320</v>
      </c>
      <c r="B146" s="5">
        <v>41153</v>
      </c>
      <c r="C146" s="7" t="s">
        <v>12</v>
      </c>
      <c r="D146" s="52">
        <v>31170</v>
      </c>
      <c r="E146" s="53"/>
      <c r="F146" s="54"/>
      <c r="G146" s="54">
        <v>12</v>
      </c>
      <c r="H146" s="55">
        <v>22</v>
      </c>
      <c r="I146" s="16"/>
      <c r="J146" s="6">
        <v>4</v>
      </c>
      <c r="K146" s="6">
        <v>2</v>
      </c>
      <c r="L146" s="6">
        <v>2</v>
      </c>
      <c r="M146" s="1" t="s">
        <v>51</v>
      </c>
    </row>
    <row r="147" spans="1:13">
      <c r="A147" s="41">
        <v>1320</v>
      </c>
      <c r="B147" s="5">
        <v>40670</v>
      </c>
      <c r="C147" s="7" t="s">
        <v>18</v>
      </c>
      <c r="D147" s="52">
        <v>67380</v>
      </c>
      <c r="E147" s="53"/>
      <c r="F147" s="54"/>
      <c r="G147" s="54">
        <v>12</v>
      </c>
      <c r="H147" s="55">
        <v>31</v>
      </c>
      <c r="I147" s="16"/>
      <c r="J147" s="6">
        <v>1</v>
      </c>
      <c r="K147" s="6">
        <v>1</v>
      </c>
      <c r="L147" s="6">
        <v>2</v>
      </c>
      <c r="M147" s="1" t="s">
        <v>48</v>
      </c>
    </row>
    <row r="148" spans="1:13">
      <c r="A148" s="41">
        <v>1323</v>
      </c>
      <c r="B148" s="5">
        <v>38388</v>
      </c>
      <c r="C148" s="7" t="s">
        <v>12</v>
      </c>
      <c r="D148" s="52">
        <v>52235</v>
      </c>
      <c r="E148" s="53"/>
      <c r="F148" s="54"/>
      <c r="G148" s="54">
        <v>12</v>
      </c>
      <c r="H148" s="55">
        <v>44</v>
      </c>
      <c r="I148" s="16"/>
      <c r="J148" s="6">
        <v>4</v>
      </c>
      <c r="K148" s="6">
        <v>1</v>
      </c>
      <c r="L148" s="6">
        <v>2</v>
      </c>
      <c r="M148" s="1" t="s">
        <v>52</v>
      </c>
    </row>
    <row r="149" spans="1:13">
      <c r="A149" s="41">
        <v>1325</v>
      </c>
      <c r="B149" s="5">
        <v>36234</v>
      </c>
      <c r="C149" s="7" t="s">
        <v>18</v>
      </c>
      <c r="D149" s="52">
        <v>83413</v>
      </c>
      <c r="E149" s="53"/>
      <c r="F149" s="54"/>
      <c r="G149" s="54">
        <v>14</v>
      </c>
      <c r="H149" s="55">
        <v>57</v>
      </c>
      <c r="I149" s="16"/>
      <c r="J149" s="6">
        <v>3</v>
      </c>
      <c r="K149" s="6">
        <v>1</v>
      </c>
      <c r="L149" s="6">
        <v>1</v>
      </c>
      <c r="M149" s="1" t="s">
        <v>51</v>
      </c>
    </row>
    <row r="150" spans="1:13">
      <c r="A150" s="41">
        <v>1329</v>
      </c>
      <c r="B150" s="5">
        <v>40076</v>
      </c>
      <c r="C150" s="7" t="s">
        <v>13</v>
      </c>
      <c r="D150" s="52">
        <v>26020</v>
      </c>
      <c r="E150" s="53"/>
      <c r="F150" s="54"/>
      <c r="G150" s="54">
        <v>14</v>
      </c>
      <c r="H150" s="55">
        <v>25</v>
      </c>
      <c r="I150" s="16"/>
      <c r="J150" s="6">
        <v>1</v>
      </c>
      <c r="K150" s="6">
        <v>1</v>
      </c>
      <c r="L150" s="6">
        <v>1</v>
      </c>
      <c r="M150" s="1" t="s">
        <v>51</v>
      </c>
    </row>
    <row r="151" spans="1:13">
      <c r="A151" s="41">
        <v>1332</v>
      </c>
      <c r="B151" s="5">
        <v>40645</v>
      </c>
      <c r="C151" s="7" t="s">
        <v>20</v>
      </c>
      <c r="D151" s="52">
        <v>36789</v>
      </c>
      <c r="E151" s="53"/>
      <c r="F151" s="54"/>
      <c r="G151" s="54">
        <v>12</v>
      </c>
      <c r="H151" s="55">
        <v>24</v>
      </c>
      <c r="I151" s="16"/>
      <c r="J151" s="6">
        <v>3</v>
      </c>
      <c r="K151" s="6">
        <v>1</v>
      </c>
      <c r="L151" s="6">
        <v>2</v>
      </c>
      <c r="M151" s="1" t="s">
        <v>51</v>
      </c>
    </row>
    <row r="152" spans="1:13">
      <c r="A152" s="41">
        <v>1339</v>
      </c>
      <c r="B152" s="5">
        <v>41030</v>
      </c>
      <c r="C152" s="7" t="s">
        <v>12</v>
      </c>
      <c r="D152" s="52">
        <v>31992</v>
      </c>
      <c r="E152" s="53"/>
      <c r="F152" s="54"/>
      <c r="G152" s="54">
        <v>12</v>
      </c>
      <c r="H152" s="55">
        <v>24</v>
      </c>
      <c r="I152" s="16"/>
      <c r="J152" s="6">
        <v>3</v>
      </c>
      <c r="K152" s="6">
        <v>1</v>
      </c>
      <c r="L152" s="6">
        <v>2</v>
      </c>
      <c r="M152" s="1" t="s">
        <v>48</v>
      </c>
    </row>
    <row r="153" spans="1:13">
      <c r="A153" s="41">
        <v>1341</v>
      </c>
      <c r="B153" s="5">
        <v>38053</v>
      </c>
      <c r="C153" s="7" t="s">
        <v>13</v>
      </c>
      <c r="D153" s="52">
        <v>28325</v>
      </c>
      <c r="E153" s="53"/>
      <c r="F153" s="54"/>
      <c r="G153" s="54">
        <v>14</v>
      </c>
      <c r="H153" s="55">
        <v>32</v>
      </c>
      <c r="I153" s="16"/>
      <c r="J153" s="6">
        <v>3</v>
      </c>
      <c r="K153" s="6">
        <v>1</v>
      </c>
      <c r="L153" s="6">
        <v>1</v>
      </c>
      <c r="M153" s="1" t="s">
        <v>51</v>
      </c>
    </row>
    <row r="154" spans="1:13">
      <c r="A154" s="41">
        <v>1343</v>
      </c>
      <c r="B154" s="5">
        <v>40283</v>
      </c>
      <c r="C154" s="7" t="s">
        <v>13</v>
      </c>
      <c r="D154" s="52">
        <v>21897</v>
      </c>
      <c r="E154" s="53"/>
      <c r="F154" s="54"/>
      <c r="G154" s="54">
        <v>12</v>
      </c>
      <c r="H154" s="55">
        <v>22</v>
      </c>
      <c r="I154" s="16"/>
      <c r="J154" s="6">
        <v>1</v>
      </c>
      <c r="K154" s="6">
        <v>1</v>
      </c>
      <c r="L154" s="6">
        <v>2</v>
      </c>
      <c r="M154" s="1" t="s">
        <v>52</v>
      </c>
    </row>
    <row r="155" spans="1:13">
      <c r="A155" s="41">
        <v>1343</v>
      </c>
      <c r="B155" s="5">
        <v>39434</v>
      </c>
      <c r="C155" s="7" t="s">
        <v>12</v>
      </c>
      <c r="D155" s="52">
        <v>44860</v>
      </c>
      <c r="E155" s="53"/>
      <c r="F155" s="54"/>
      <c r="G155" s="54">
        <v>12</v>
      </c>
      <c r="H155" s="55">
        <v>36</v>
      </c>
      <c r="I155" s="16"/>
      <c r="J155" s="6">
        <v>1</v>
      </c>
      <c r="K155" s="6">
        <v>1</v>
      </c>
      <c r="L155" s="6">
        <v>1</v>
      </c>
      <c r="M155" s="1" t="s">
        <v>52</v>
      </c>
    </row>
    <row r="156" spans="1:13">
      <c r="A156" s="41">
        <v>1346</v>
      </c>
      <c r="B156" s="5">
        <v>40341</v>
      </c>
      <c r="C156" s="7" t="s">
        <v>18</v>
      </c>
      <c r="D156" s="52">
        <v>67679</v>
      </c>
      <c r="E156" s="53"/>
      <c r="F156" s="54"/>
      <c r="G156" s="54">
        <v>12</v>
      </c>
      <c r="H156" s="55">
        <v>31</v>
      </c>
      <c r="I156" s="16"/>
      <c r="J156" s="6">
        <v>3</v>
      </c>
      <c r="K156" s="6">
        <v>1</v>
      </c>
      <c r="L156" s="6">
        <v>1</v>
      </c>
      <c r="M156" s="1" t="s">
        <v>51</v>
      </c>
    </row>
    <row r="157" spans="1:13">
      <c r="A157" s="41">
        <v>1350</v>
      </c>
      <c r="B157" s="5">
        <v>41081</v>
      </c>
      <c r="C157" s="7" t="s">
        <v>14</v>
      </c>
      <c r="D157" s="52">
        <v>21387</v>
      </c>
      <c r="E157" s="53"/>
      <c r="F157" s="54"/>
      <c r="G157" s="54">
        <v>12</v>
      </c>
      <c r="H157" s="55">
        <v>23</v>
      </c>
      <c r="I157" s="16"/>
      <c r="J157" s="6">
        <v>3</v>
      </c>
      <c r="K157" s="6">
        <v>2</v>
      </c>
      <c r="L157" s="6">
        <v>2</v>
      </c>
      <c r="M157" s="1" t="s">
        <v>48</v>
      </c>
    </row>
    <row r="158" spans="1:13">
      <c r="A158" s="41">
        <v>1356</v>
      </c>
      <c r="B158" s="5">
        <v>40440</v>
      </c>
      <c r="C158" s="7" t="s">
        <v>33</v>
      </c>
      <c r="D158" s="52">
        <v>84068</v>
      </c>
      <c r="E158" s="53"/>
      <c r="F158" s="54"/>
      <c r="G158" s="54">
        <v>16</v>
      </c>
      <c r="H158" s="55">
        <v>48</v>
      </c>
      <c r="I158" s="16"/>
      <c r="J158" s="6">
        <v>3</v>
      </c>
      <c r="K158" s="6">
        <v>2</v>
      </c>
      <c r="L158" s="6">
        <v>1</v>
      </c>
      <c r="M158" s="1" t="s">
        <v>48</v>
      </c>
    </row>
    <row r="159" spans="1:13">
      <c r="A159" s="41">
        <v>1357</v>
      </c>
      <c r="B159" s="5">
        <v>36234</v>
      </c>
      <c r="C159" s="7" t="s">
        <v>31</v>
      </c>
      <c r="D159" s="52">
        <v>99741</v>
      </c>
      <c r="E159" s="53"/>
      <c r="F159" s="54"/>
      <c r="G159" s="54">
        <v>16</v>
      </c>
      <c r="H159" s="55">
        <v>52</v>
      </c>
      <c r="I159" s="16"/>
      <c r="J159" s="6">
        <v>3</v>
      </c>
      <c r="K159" s="6">
        <v>1</v>
      </c>
      <c r="L159" s="6">
        <v>1</v>
      </c>
      <c r="M159" s="1" t="s">
        <v>51</v>
      </c>
    </row>
    <row r="160" spans="1:13">
      <c r="A160" s="41">
        <v>1357</v>
      </c>
      <c r="B160" s="5">
        <v>38450</v>
      </c>
      <c r="C160" s="7" t="s">
        <v>23</v>
      </c>
      <c r="D160" s="52">
        <v>105779</v>
      </c>
      <c r="E160" s="53"/>
      <c r="F160" s="54"/>
      <c r="G160" s="54">
        <v>19</v>
      </c>
      <c r="H160" s="55">
        <v>39</v>
      </c>
      <c r="I160" s="16"/>
      <c r="J160" s="6">
        <v>3</v>
      </c>
      <c r="K160" s="6">
        <v>1</v>
      </c>
      <c r="L160" s="6">
        <v>2</v>
      </c>
      <c r="M160" s="1" t="s">
        <v>51</v>
      </c>
    </row>
    <row r="161" spans="1:13">
      <c r="A161" s="41">
        <v>1364</v>
      </c>
      <c r="B161" s="4">
        <v>39523</v>
      </c>
      <c r="C161" s="7" t="s">
        <v>12</v>
      </c>
      <c r="D161" s="52">
        <v>44576</v>
      </c>
      <c r="E161" s="53"/>
      <c r="F161" s="54"/>
      <c r="G161" s="54">
        <v>12</v>
      </c>
      <c r="H161" s="55">
        <v>35</v>
      </c>
      <c r="I161" s="16"/>
      <c r="J161" s="6">
        <v>3</v>
      </c>
      <c r="K161" s="6">
        <v>1</v>
      </c>
      <c r="L161" s="6">
        <v>1</v>
      </c>
      <c r="M161" s="1" t="s">
        <v>51</v>
      </c>
    </row>
    <row r="162" spans="1:13">
      <c r="A162" s="41">
        <v>1364</v>
      </c>
      <c r="B162" s="5">
        <v>38462</v>
      </c>
      <c r="C162" s="7" t="s">
        <v>12</v>
      </c>
      <c r="D162" s="52">
        <v>51431</v>
      </c>
      <c r="E162" s="53"/>
      <c r="F162" s="54"/>
      <c r="G162" s="54">
        <v>12</v>
      </c>
      <c r="H162" s="55">
        <v>44</v>
      </c>
      <c r="I162" s="16"/>
      <c r="J162" s="6">
        <v>1</v>
      </c>
      <c r="K162" s="6">
        <v>1</v>
      </c>
      <c r="L162" s="6">
        <v>2</v>
      </c>
      <c r="M162" s="1" t="s">
        <v>52</v>
      </c>
    </row>
    <row r="163" spans="1:13">
      <c r="A163" s="41">
        <v>1373</v>
      </c>
      <c r="B163" s="5">
        <v>39911</v>
      </c>
      <c r="C163" s="7" t="s">
        <v>12</v>
      </c>
      <c r="D163" s="52">
        <v>38873</v>
      </c>
      <c r="E163" s="53"/>
      <c r="F163" s="54"/>
      <c r="G163" s="54">
        <v>12</v>
      </c>
      <c r="H163" s="55">
        <v>33</v>
      </c>
      <c r="I163" s="16"/>
      <c r="J163" s="6">
        <v>4</v>
      </c>
      <c r="K163" s="6">
        <v>1</v>
      </c>
      <c r="L163" s="6">
        <v>1</v>
      </c>
      <c r="M163" s="1" t="s">
        <v>51</v>
      </c>
    </row>
    <row r="164" spans="1:13">
      <c r="A164" s="41">
        <v>1373</v>
      </c>
      <c r="B164" s="5">
        <v>39258</v>
      </c>
      <c r="C164" s="7" t="s">
        <v>12</v>
      </c>
      <c r="D164" s="52">
        <v>47648</v>
      </c>
      <c r="E164" s="53"/>
      <c r="F164" s="54"/>
      <c r="G164" s="54">
        <v>12</v>
      </c>
      <c r="H164" s="55">
        <v>38</v>
      </c>
      <c r="I164" s="16"/>
      <c r="J164" s="6">
        <v>3</v>
      </c>
      <c r="K164" s="6">
        <v>1</v>
      </c>
      <c r="L164" s="6">
        <v>1</v>
      </c>
      <c r="M164" s="1" t="s">
        <v>51</v>
      </c>
    </row>
    <row r="165" spans="1:13">
      <c r="A165" s="41">
        <v>1378</v>
      </c>
      <c r="B165" s="5">
        <v>40368</v>
      </c>
      <c r="C165" s="7" t="s">
        <v>12</v>
      </c>
      <c r="D165" s="52">
        <v>33968</v>
      </c>
      <c r="E165" s="53"/>
      <c r="F165" s="54"/>
      <c r="G165" s="54">
        <v>12</v>
      </c>
      <c r="H165" s="55">
        <v>28</v>
      </c>
      <c r="I165" s="16"/>
      <c r="J165" s="6">
        <v>3</v>
      </c>
      <c r="K165" s="6">
        <v>1</v>
      </c>
      <c r="L165" s="6">
        <v>1</v>
      </c>
      <c r="M165" s="1" t="s">
        <v>51</v>
      </c>
    </row>
    <row r="166" spans="1:13">
      <c r="A166" s="41">
        <v>1379</v>
      </c>
      <c r="B166" s="5">
        <v>39242</v>
      </c>
      <c r="C166" s="7" t="s">
        <v>26</v>
      </c>
      <c r="D166" s="52">
        <v>81191</v>
      </c>
      <c r="E166" s="53"/>
      <c r="F166" s="54"/>
      <c r="G166" s="54">
        <v>16</v>
      </c>
      <c r="H166" s="55">
        <v>36</v>
      </c>
      <c r="I166" s="16"/>
      <c r="J166" s="6">
        <v>1</v>
      </c>
      <c r="K166" s="6">
        <v>1</v>
      </c>
      <c r="L166" s="6">
        <v>1</v>
      </c>
      <c r="M166" s="1" t="s">
        <v>48</v>
      </c>
    </row>
    <row r="167" spans="1:13">
      <c r="A167" s="41">
        <v>1381</v>
      </c>
      <c r="B167" s="5">
        <v>40474</v>
      </c>
      <c r="C167" s="7" t="s">
        <v>16</v>
      </c>
      <c r="D167" s="52">
        <v>72181</v>
      </c>
      <c r="E167" s="53"/>
      <c r="F167" s="54"/>
      <c r="G167" s="54">
        <v>16</v>
      </c>
      <c r="H167" s="55">
        <v>52</v>
      </c>
      <c r="I167" s="16"/>
      <c r="J167" s="6">
        <v>3</v>
      </c>
      <c r="K167" s="6">
        <v>1</v>
      </c>
      <c r="L167" s="6">
        <v>1</v>
      </c>
      <c r="M167" s="1" t="s">
        <v>52</v>
      </c>
    </row>
    <row r="168" spans="1:13">
      <c r="A168" s="41">
        <v>1387</v>
      </c>
      <c r="B168" s="5">
        <v>40008</v>
      </c>
      <c r="C168" s="7" t="s">
        <v>13</v>
      </c>
      <c r="D168" s="52">
        <v>26163</v>
      </c>
      <c r="E168" s="53"/>
      <c r="F168" s="54"/>
      <c r="G168" s="54">
        <v>12</v>
      </c>
      <c r="H168" s="55">
        <v>26</v>
      </c>
      <c r="I168" s="16"/>
      <c r="J168" s="6">
        <v>1</v>
      </c>
      <c r="K168" s="6">
        <v>1</v>
      </c>
      <c r="L168" s="6">
        <v>2</v>
      </c>
      <c r="M168" s="1" t="s">
        <v>48</v>
      </c>
    </row>
    <row r="169" spans="1:13">
      <c r="A169" s="41">
        <v>1387</v>
      </c>
      <c r="B169" s="5">
        <v>39434</v>
      </c>
      <c r="C169" s="7" t="s">
        <v>12</v>
      </c>
      <c r="D169" s="52">
        <v>45130</v>
      </c>
      <c r="E169" s="53"/>
      <c r="F169" s="54"/>
      <c r="G169" s="54">
        <v>12</v>
      </c>
      <c r="H169" s="55">
        <v>36</v>
      </c>
      <c r="I169" s="16"/>
      <c r="J169" s="6">
        <v>1</v>
      </c>
      <c r="K169" s="6">
        <v>1</v>
      </c>
      <c r="L169" s="6">
        <v>2</v>
      </c>
      <c r="M169" s="1" t="s">
        <v>52</v>
      </c>
    </row>
    <row r="170" spans="1:13">
      <c r="A170" s="41">
        <v>1387</v>
      </c>
      <c r="B170" s="5">
        <v>38556</v>
      </c>
      <c r="C170" s="7" t="s">
        <v>12</v>
      </c>
      <c r="D170" s="52">
        <v>50914</v>
      </c>
      <c r="E170" s="53"/>
      <c r="F170" s="54"/>
      <c r="G170" s="54">
        <v>12</v>
      </c>
      <c r="H170" s="55">
        <v>43</v>
      </c>
      <c r="I170" s="16"/>
      <c r="J170" s="6">
        <v>3</v>
      </c>
      <c r="K170" s="6">
        <v>1</v>
      </c>
      <c r="L170" s="6">
        <v>1</v>
      </c>
      <c r="M170" s="1" t="s">
        <v>52</v>
      </c>
    </row>
    <row r="171" spans="1:13">
      <c r="A171" s="41">
        <v>1391</v>
      </c>
      <c r="B171" s="5">
        <v>39963</v>
      </c>
      <c r="C171" s="7" t="s">
        <v>12</v>
      </c>
      <c r="D171" s="52">
        <v>37084</v>
      </c>
      <c r="E171" s="53"/>
      <c r="F171" s="54"/>
      <c r="G171" s="54">
        <v>12</v>
      </c>
      <c r="H171" s="55">
        <v>32</v>
      </c>
      <c r="I171" s="16"/>
      <c r="J171" s="6">
        <v>3</v>
      </c>
      <c r="K171" s="6">
        <v>1</v>
      </c>
      <c r="L171" s="6">
        <v>2</v>
      </c>
      <c r="M171" s="1" t="s">
        <v>48</v>
      </c>
    </row>
    <row r="172" spans="1:13">
      <c r="A172" s="41">
        <v>1393</v>
      </c>
      <c r="B172" s="4">
        <v>36925</v>
      </c>
      <c r="C172" s="7" t="s">
        <v>12</v>
      </c>
      <c r="D172" s="52">
        <v>57643</v>
      </c>
      <c r="E172" s="53"/>
      <c r="F172" s="54"/>
      <c r="G172" s="54">
        <v>12</v>
      </c>
      <c r="H172" s="55">
        <v>51</v>
      </c>
      <c r="I172" s="16"/>
      <c r="J172" s="6">
        <v>3</v>
      </c>
      <c r="K172" s="6">
        <v>1</v>
      </c>
      <c r="L172" s="6">
        <v>1</v>
      </c>
      <c r="M172" s="1" t="s">
        <v>48</v>
      </c>
    </row>
    <row r="173" spans="1:13">
      <c r="A173" s="41">
        <v>1394</v>
      </c>
      <c r="B173" s="5">
        <v>36646</v>
      </c>
      <c r="C173" s="7" t="s">
        <v>12</v>
      </c>
      <c r="D173" s="52">
        <v>58640</v>
      </c>
      <c r="E173" s="53"/>
      <c r="F173" s="54"/>
      <c r="G173" s="54">
        <v>16</v>
      </c>
      <c r="H173" s="55">
        <v>51</v>
      </c>
      <c r="I173" s="16"/>
      <c r="J173" s="6">
        <v>1</v>
      </c>
      <c r="K173" s="6">
        <v>1</v>
      </c>
      <c r="L173" s="6">
        <v>1</v>
      </c>
      <c r="M173" s="1" t="s">
        <v>52</v>
      </c>
    </row>
    <row r="174" spans="1:13">
      <c r="A174" s="41">
        <v>1400</v>
      </c>
      <c r="B174" s="5">
        <v>38519</v>
      </c>
      <c r="C174" s="7" t="s">
        <v>15</v>
      </c>
      <c r="D174" s="52">
        <v>80483</v>
      </c>
      <c r="E174" s="53"/>
      <c r="F174" s="54"/>
      <c r="G174" s="54">
        <v>16</v>
      </c>
      <c r="H174" s="55">
        <v>46</v>
      </c>
      <c r="I174" s="16"/>
      <c r="J174" s="6">
        <v>3</v>
      </c>
      <c r="K174" s="6">
        <v>1</v>
      </c>
      <c r="L174" s="6">
        <v>2</v>
      </c>
      <c r="M174" s="1" t="s">
        <v>48</v>
      </c>
    </row>
    <row r="175" spans="1:13">
      <c r="A175" s="41">
        <v>1402</v>
      </c>
      <c r="B175" s="5">
        <v>40772</v>
      </c>
      <c r="C175" s="7" t="s">
        <v>12</v>
      </c>
      <c r="D175" s="52">
        <v>32812</v>
      </c>
      <c r="E175" s="53"/>
      <c r="F175" s="54"/>
      <c r="G175" s="54">
        <v>12</v>
      </c>
      <c r="H175" s="55">
        <v>26</v>
      </c>
      <c r="I175" s="16"/>
      <c r="J175" s="6">
        <v>4</v>
      </c>
      <c r="K175" s="6">
        <v>1</v>
      </c>
      <c r="L175" s="6">
        <v>1</v>
      </c>
      <c r="M175" s="1" t="s">
        <v>52</v>
      </c>
    </row>
    <row r="176" spans="1:13">
      <c r="A176" s="41">
        <v>1403</v>
      </c>
      <c r="B176" s="5">
        <v>40513</v>
      </c>
      <c r="C176" s="7" t="s">
        <v>16</v>
      </c>
      <c r="D176" s="52">
        <v>71265</v>
      </c>
      <c r="E176" s="53"/>
      <c r="F176" s="54"/>
      <c r="G176" s="54">
        <v>16</v>
      </c>
      <c r="H176" s="55">
        <v>42</v>
      </c>
      <c r="I176" s="16"/>
      <c r="J176" s="6">
        <v>3</v>
      </c>
      <c r="K176" s="6">
        <v>2</v>
      </c>
      <c r="L176" s="6">
        <v>1</v>
      </c>
      <c r="M176" s="1" t="s">
        <v>52</v>
      </c>
    </row>
    <row r="177" spans="1:13">
      <c r="A177" s="41">
        <v>1404</v>
      </c>
      <c r="B177" s="5">
        <v>40831</v>
      </c>
      <c r="C177" s="7" t="s">
        <v>13</v>
      </c>
      <c r="D177" s="52">
        <v>18097</v>
      </c>
      <c r="E177" s="53"/>
      <c r="F177" s="54"/>
      <c r="G177" s="54">
        <v>14</v>
      </c>
      <c r="H177" s="55">
        <v>19</v>
      </c>
      <c r="I177" s="16"/>
      <c r="J177" s="6">
        <v>3</v>
      </c>
      <c r="K177" s="6">
        <v>1</v>
      </c>
      <c r="L177" s="6">
        <v>2</v>
      </c>
      <c r="M177" s="1" t="s">
        <v>51</v>
      </c>
    </row>
    <row r="178" spans="1:13">
      <c r="A178" s="41">
        <v>1405</v>
      </c>
      <c r="B178" s="5">
        <v>39307</v>
      </c>
      <c r="C178" s="7" t="s">
        <v>13</v>
      </c>
      <c r="D178" s="52">
        <v>28537</v>
      </c>
      <c r="E178" s="53"/>
      <c r="F178" s="54"/>
      <c r="G178" s="54">
        <v>14</v>
      </c>
      <c r="H178" s="55">
        <v>34</v>
      </c>
      <c r="I178" s="16"/>
      <c r="J178" s="6">
        <v>3</v>
      </c>
      <c r="K178" s="6">
        <v>1</v>
      </c>
      <c r="L178" s="6">
        <v>1</v>
      </c>
      <c r="M178" s="1" t="s">
        <v>52</v>
      </c>
    </row>
    <row r="179" spans="1:13">
      <c r="A179" s="41">
        <v>1411</v>
      </c>
      <c r="B179" s="5">
        <v>39877</v>
      </c>
      <c r="C179" s="7" t="s">
        <v>15</v>
      </c>
      <c r="D179" s="52">
        <v>61333</v>
      </c>
      <c r="E179" s="53"/>
      <c r="F179" s="54"/>
      <c r="G179" s="54">
        <v>16</v>
      </c>
      <c r="H179" s="55">
        <v>30</v>
      </c>
      <c r="I179" s="16"/>
      <c r="J179" s="6">
        <v>3</v>
      </c>
      <c r="K179" s="6">
        <v>1</v>
      </c>
      <c r="L179" s="6">
        <v>2</v>
      </c>
      <c r="M179" s="1" t="s">
        <v>48</v>
      </c>
    </row>
    <row r="180" spans="1:13">
      <c r="A180" s="41">
        <v>1417</v>
      </c>
      <c r="B180" s="5">
        <v>39187</v>
      </c>
      <c r="C180" s="7" t="s">
        <v>18</v>
      </c>
      <c r="D180" s="52">
        <v>69102</v>
      </c>
      <c r="E180" s="53"/>
      <c r="F180" s="54"/>
      <c r="G180" s="54">
        <v>12</v>
      </c>
      <c r="H180" s="55">
        <v>34</v>
      </c>
      <c r="I180" s="16"/>
      <c r="J180" s="6">
        <v>4</v>
      </c>
      <c r="K180" s="6">
        <v>1</v>
      </c>
      <c r="L180" s="6">
        <v>1</v>
      </c>
      <c r="M180" s="1" t="s">
        <v>51</v>
      </c>
    </row>
    <row r="181" spans="1:13">
      <c r="A181" s="41">
        <v>1418</v>
      </c>
      <c r="B181" s="5">
        <v>40728</v>
      </c>
      <c r="C181" s="7" t="s">
        <v>30</v>
      </c>
      <c r="D181" s="52">
        <v>53981</v>
      </c>
      <c r="E181" s="53"/>
      <c r="F181" s="54"/>
      <c r="G181" s="54">
        <v>16</v>
      </c>
      <c r="H181" s="55">
        <v>36</v>
      </c>
      <c r="I181" s="16"/>
      <c r="J181" s="6">
        <v>3</v>
      </c>
      <c r="K181" s="6">
        <v>1</v>
      </c>
      <c r="L181" s="6">
        <v>1</v>
      </c>
      <c r="M181" s="1" t="s">
        <v>52</v>
      </c>
    </row>
    <row r="182" spans="1:13">
      <c r="A182" s="41">
        <v>1422</v>
      </c>
      <c r="B182" s="5">
        <v>39963</v>
      </c>
      <c r="C182" s="7" t="s">
        <v>12</v>
      </c>
      <c r="D182" s="52">
        <v>36918</v>
      </c>
      <c r="E182" s="53"/>
      <c r="F182" s="54"/>
      <c r="G182" s="54">
        <v>12</v>
      </c>
      <c r="H182" s="55">
        <v>32</v>
      </c>
      <c r="I182" s="16"/>
      <c r="J182" s="6">
        <v>1</v>
      </c>
      <c r="K182" s="6">
        <v>1</v>
      </c>
      <c r="L182" s="6">
        <v>1</v>
      </c>
      <c r="M182" s="1" t="s">
        <v>52</v>
      </c>
    </row>
    <row r="183" spans="1:13">
      <c r="A183" s="41">
        <v>1422</v>
      </c>
      <c r="B183" s="5">
        <v>41525</v>
      </c>
      <c r="C183" s="7" t="s">
        <v>16</v>
      </c>
      <c r="D183" s="52">
        <v>52485</v>
      </c>
      <c r="E183" s="53"/>
      <c r="F183" s="54"/>
      <c r="G183" s="54">
        <v>16</v>
      </c>
      <c r="H183" s="55">
        <v>25</v>
      </c>
      <c r="I183" s="16"/>
      <c r="J183" s="6">
        <v>3</v>
      </c>
      <c r="K183" s="6">
        <v>1</v>
      </c>
      <c r="L183" s="6">
        <v>1</v>
      </c>
      <c r="M183" s="1" t="s">
        <v>48</v>
      </c>
    </row>
    <row r="184" spans="1:13">
      <c r="A184" s="41">
        <v>1424</v>
      </c>
      <c r="B184" s="5">
        <v>36234</v>
      </c>
      <c r="C184" s="7" t="s">
        <v>19</v>
      </c>
      <c r="D184" s="52">
        <v>75737</v>
      </c>
      <c r="E184" s="53"/>
      <c r="F184" s="54"/>
      <c r="G184" s="54">
        <v>14</v>
      </c>
      <c r="H184" s="55">
        <v>45</v>
      </c>
      <c r="I184" s="16"/>
      <c r="J184" s="6">
        <v>3</v>
      </c>
      <c r="K184" s="6">
        <v>2</v>
      </c>
      <c r="L184" s="6">
        <v>1</v>
      </c>
      <c r="M184" s="1" t="s">
        <v>51</v>
      </c>
    </row>
    <row r="185" spans="1:13">
      <c r="A185" s="41">
        <v>1424</v>
      </c>
      <c r="B185" s="5">
        <v>40192</v>
      </c>
      <c r="C185" s="7" t="s">
        <v>12</v>
      </c>
      <c r="D185" s="52">
        <v>34512</v>
      </c>
      <c r="E185" s="53"/>
      <c r="F185" s="54"/>
      <c r="G185" s="54">
        <v>12</v>
      </c>
      <c r="H185" s="55">
        <v>29</v>
      </c>
      <c r="I185" s="16"/>
      <c r="J185" s="6">
        <v>3</v>
      </c>
      <c r="K185" s="6">
        <v>1</v>
      </c>
      <c r="L185" s="6">
        <v>2</v>
      </c>
      <c r="M185" s="1" t="s">
        <v>48</v>
      </c>
    </row>
    <row r="186" spans="1:13">
      <c r="A186" s="41">
        <v>1424</v>
      </c>
      <c r="B186" s="5">
        <v>41320</v>
      </c>
      <c r="C186" s="7" t="s">
        <v>16</v>
      </c>
      <c r="D186" s="52">
        <v>55460</v>
      </c>
      <c r="E186" s="53"/>
      <c r="F186" s="54"/>
      <c r="G186" s="54">
        <v>16</v>
      </c>
      <c r="H186" s="55">
        <v>32</v>
      </c>
      <c r="I186" s="16"/>
      <c r="J186" s="6">
        <v>1</v>
      </c>
      <c r="K186" s="6">
        <v>2</v>
      </c>
      <c r="L186" s="6">
        <v>2</v>
      </c>
      <c r="M186" s="1" t="s">
        <v>51</v>
      </c>
    </row>
    <row r="187" spans="1:13">
      <c r="A187" s="41">
        <v>1424</v>
      </c>
      <c r="B187" s="5">
        <v>36234</v>
      </c>
      <c r="C187" s="7" t="s">
        <v>18</v>
      </c>
      <c r="D187" s="52">
        <v>84505</v>
      </c>
      <c r="E187" s="53"/>
      <c r="F187" s="54"/>
      <c r="G187" s="54">
        <v>14</v>
      </c>
      <c r="H187" s="55">
        <v>59</v>
      </c>
      <c r="I187" s="16"/>
      <c r="J187" s="6">
        <v>3</v>
      </c>
      <c r="K187" s="6">
        <v>1</v>
      </c>
      <c r="L187" s="6">
        <v>1</v>
      </c>
      <c r="M187" s="1" t="s">
        <v>51</v>
      </c>
    </row>
    <row r="188" spans="1:13">
      <c r="A188" s="41">
        <v>1426</v>
      </c>
      <c r="B188" s="5">
        <v>39375</v>
      </c>
      <c r="C188" s="7" t="s">
        <v>12</v>
      </c>
      <c r="D188" s="52">
        <v>45934</v>
      </c>
      <c r="E188" s="53"/>
      <c r="F188" s="54"/>
      <c r="G188" s="54">
        <v>12</v>
      </c>
      <c r="H188" s="55">
        <v>37</v>
      </c>
      <c r="I188" s="16"/>
      <c r="J188" s="6">
        <v>3</v>
      </c>
      <c r="K188" s="6">
        <v>1</v>
      </c>
      <c r="L188" s="6">
        <v>1</v>
      </c>
      <c r="M188" s="1" t="s">
        <v>52</v>
      </c>
    </row>
    <row r="189" spans="1:13">
      <c r="A189" s="41">
        <v>1429</v>
      </c>
      <c r="B189" s="5">
        <v>40359</v>
      </c>
      <c r="C189" s="7" t="s">
        <v>18</v>
      </c>
      <c r="D189" s="52">
        <v>67692</v>
      </c>
      <c r="E189" s="53"/>
      <c r="F189" s="54"/>
      <c r="G189" s="54">
        <v>12</v>
      </c>
      <c r="H189" s="55">
        <v>32</v>
      </c>
      <c r="I189" s="16"/>
      <c r="J189" s="6">
        <v>1</v>
      </c>
      <c r="K189" s="6">
        <v>1</v>
      </c>
      <c r="L189" s="6">
        <v>1</v>
      </c>
      <c r="M189" s="1" t="s">
        <v>52</v>
      </c>
    </row>
    <row r="190" spans="1:13">
      <c r="A190" s="41">
        <v>1432</v>
      </c>
      <c r="B190" s="5">
        <v>40101</v>
      </c>
      <c r="C190" s="7" t="s">
        <v>15</v>
      </c>
      <c r="D190" s="52">
        <v>71204</v>
      </c>
      <c r="E190" s="53"/>
      <c r="F190" s="54"/>
      <c r="G190" s="54">
        <v>16</v>
      </c>
      <c r="H190" s="55">
        <v>38</v>
      </c>
      <c r="I190" s="16"/>
      <c r="J190" s="6">
        <v>3</v>
      </c>
      <c r="K190" s="6">
        <v>1</v>
      </c>
      <c r="L190" s="6">
        <v>1</v>
      </c>
      <c r="M190" s="1" t="s">
        <v>51</v>
      </c>
    </row>
    <row r="191" spans="1:13">
      <c r="A191" s="41">
        <v>1434</v>
      </c>
      <c r="B191" s="5">
        <v>39103</v>
      </c>
      <c r="C191" s="7" t="s">
        <v>12</v>
      </c>
      <c r="D191" s="52">
        <v>49797</v>
      </c>
      <c r="E191" s="53"/>
      <c r="F191" s="54"/>
      <c r="G191" s="54">
        <v>12</v>
      </c>
      <c r="H191" s="55">
        <v>39</v>
      </c>
      <c r="I191" s="16"/>
      <c r="J191" s="6">
        <v>2</v>
      </c>
      <c r="K191" s="6">
        <v>1</v>
      </c>
      <c r="L191" s="6">
        <v>1</v>
      </c>
      <c r="M191" s="1" t="s">
        <v>48</v>
      </c>
    </row>
    <row r="192" spans="1:13">
      <c r="A192" s="41">
        <v>1442</v>
      </c>
      <c r="B192" s="5">
        <v>40916</v>
      </c>
      <c r="C192" s="7" t="s">
        <v>14</v>
      </c>
      <c r="D192" s="52">
        <v>22415</v>
      </c>
      <c r="E192" s="53"/>
      <c r="F192" s="54"/>
      <c r="G192" s="54">
        <v>12</v>
      </c>
      <c r="H192" s="55">
        <v>25</v>
      </c>
      <c r="I192" s="16"/>
      <c r="J192" s="6">
        <v>1</v>
      </c>
      <c r="K192" s="6">
        <v>2</v>
      </c>
      <c r="L192" s="6">
        <v>2</v>
      </c>
      <c r="M192" s="1" t="s">
        <v>52</v>
      </c>
    </row>
    <row r="193" spans="1:13">
      <c r="A193" s="41">
        <v>1443</v>
      </c>
      <c r="B193" s="5">
        <v>38972</v>
      </c>
      <c r="C193" s="7" t="s">
        <v>18</v>
      </c>
      <c r="D193" s="52">
        <v>69372</v>
      </c>
      <c r="E193" s="53"/>
      <c r="F193" s="54"/>
      <c r="G193" s="54">
        <v>12</v>
      </c>
      <c r="H193" s="55">
        <v>40</v>
      </c>
      <c r="I193" s="16"/>
      <c r="J193" s="6">
        <v>3</v>
      </c>
      <c r="K193" s="6">
        <v>1</v>
      </c>
      <c r="L193" s="6">
        <v>1</v>
      </c>
      <c r="M193" s="1" t="s">
        <v>51</v>
      </c>
    </row>
    <row r="194" spans="1:13">
      <c r="A194" s="41">
        <v>1444</v>
      </c>
      <c r="B194" s="5">
        <v>37422</v>
      </c>
      <c r="C194" s="7" t="s">
        <v>26</v>
      </c>
      <c r="D194" s="52">
        <v>81221</v>
      </c>
      <c r="E194" s="53"/>
      <c r="F194" s="54"/>
      <c r="G194" s="54">
        <v>16</v>
      </c>
      <c r="H194" s="55">
        <v>42</v>
      </c>
      <c r="I194" s="16"/>
      <c r="J194" s="6">
        <v>3</v>
      </c>
      <c r="K194" s="6">
        <v>2</v>
      </c>
      <c r="L194" s="6">
        <v>1</v>
      </c>
      <c r="M194" s="1" t="s">
        <v>52</v>
      </c>
    </row>
    <row r="195" spans="1:13">
      <c r="A195" s="41">
        <v>1444</v>
      </c>
      <c r="B195" s="5">
        <v>40757</v>
      </c>
      <c r="C195" s="7" t="s">
        <v>16</v>
      </c>
      <c r="D195" s="52">
        <v>64415</v>
      </c>
      <c r="E195" s="53"/>
      <c r="F195" s="54"/>
      <c r="G195" s="54">
        <v>16</v>
      </c>
      <c r="H195" s="55">
        <v>34</v>
      </c>
      <c r="I195" s="16"/>
      <c r="J195" s="6">
        <v>3</v>
      </c>
      <c r="K195" s="6">
        <v>1</v>
      </c>
      <c r="L195" s="6">
        <v>1</v>
      </c>
      <c r="M195" s="1" t="s">
        <v>52</v>
      </c>
    </row>
    <row r="196" spans="1:13">
      <c r="A196" s="41">
        <v>1445</v>
      </c>
      <c r="B196" s="5">
        <v>40398</v>
      </c>
      <c r="C196" s="7" t="s">
        <v>12</v>
      </c>
      <c r="D196" s="52">
        <v>33808</v>
      </c>
      <c r="E196" s="53"/>
      <c r="F196" s="54"/>
      <c r="G196" s="54">
        <v>12</v>
      </c>
      <c r="H196" s="55">
        <v>28</v>
      </c>
      <c r="I196" s="16"/>
      <c r="J196" s="6">
        <v>3</v>
      </c>
      <c r="K196" s="6">
        <v>1</v>
      </c>
      <c r="L196" s="6">
        <v>1</v>
      </c>
      <c r="M196" s="1" t="s">
        <v>48</v>
      </c>
    </row>
    <row r="197" spans="1:13">
      <c r="A197" s="41">
        <v>1446</v>
      </c>
      <c r="B197" s="5">
        <v>38701</v>
      </c>
      <c r="C197" s="7" t="s">
        <v>13</v>
      </c>
      <c r="D197" s="52">
        <v>27574</v>
      </c>
      <c r="E197" s="53"/>
      <c r="F197" s="54"/>
      <c r="G197" s="54">
        <v>14</v>
      </c>
      <c r="H197" s="55">
        <v>30</v>
      </c>
      <c r="I197" s="16"/>
      <c r="J197" s="6">
        <v>4</v>
      </c>
      <c r="K197" s="6">
        <v>1</v>
      </c>
      <c r="L197" s="6">
        <v>2</v>
      </c>
      <c r="M197" s="1" t="s">
        <v>51</v>
      </c>
    </row>
    <row r="198" spans="1:13">
      <c r="A198" s="41">
        <v>1447</v>
      </c>
      <c r="B198" s="5">
        <v>40469</v>
      </c>
      <c r="C198" s="7" t="s">
        <v>13</v>
      </c>
      <c r="D198" s="52">
        <v>23971</v>
      </c>
      <c r="E198" s="53"/>
      <c r="F198" s="54"/>
      <c r="G198" s="54">
        <v>12</v>
      </c>
      <c r="H198" s="55">
        <v>23</v>
      </c>
      <c r="I198" s="16"/>
      <c r="J198" s="6">
        <v>1</v>
      </c>
      <c r="K198" s="6">
        <v>1</v>
      </c>
      <c r="L198" s="6">
        <v>2</v>
      </c>
      <c r="M198" s="1" t="s">
        <v>51</v>
      </c>
    </row>
    <row r="199" spans="1:13">
      <c r="A199" s="41">
        <v>1447</v>
      </c>
      <c r="B199" s="5">
        <v>41157</v>
      </c>
      <c r="C199" s="7" t="s">
        <v>16</v>
      </c>
      <c r="D199" s="52">
        <v>63836</v>
      </c>
      <c r="E199" s="53"/>
      <c r="F199" s="54"/>
      <c r="G199" s="54">
        <v>16</v>
      </c>
      <c r="H199" s="55">
        <v>32</v>
      </c>
      <c r="I199" s="16"/>
      <c r="J199" s="6">
        <v>3</v>
      </c>
      <c r="K199" s="6">
        <v>1</v>
      </c>
      <c r="L199" s="6">
        <v>1</v>
      </c>
      <c r="M199" s="1" t="s">
        <v>48</v>
      </c>
    </row>
    <row r="200" spans="1:13">
      <c r="A200" s="41">
        <v>1448</v>
      </c>
      <c r="B200" s="5">
        <v>40666</v>
      </c>
      <c r="C200" s="7" t="s">
        <v>14</v>
      </c>
      <c r="D200" s="52">
        <v>25456</v>
      </c>
      <c r="E200" s="53"/>
      <c r="F200" s="54"/>
      <c r="G200" s="54">
        <v>14</v>
      </c>
      <c r="H200" s="55">
        <v>31</v>
      </c>
      <c r="I200" s="16"/>
      <c r="J200" s="6">
        <v>4</v>
      </c>
      <c r="K200" s="6">
        <v>1</v>
      </c>
      <c r="L200" s="6">
        <v>2</v>
      </c>
      <c r="M200" s="1" t="s">
        <v>51</v>
      </c>
    </row>
    <row r="201" spans="1:13">
      <c r="A201" s="41">
        <v>1450</v>
      </c>
      <c r="B201" s="5">
        <v>39835</v>
      </c>
      <c r="C201" s="7" t="s">
        <v>12</v>
      </c>
      <c r="D201" s="52">
        <v>40705</v>
      </c>
      <c r="E201" s="53"/>
      <c r="F201" s="54"/>
      <c r="G201" s="54">
        <v>12</v>
      </c>
      <c r="H201" s="55">
        <v>34</v>
      </c>
      <c r="I201" s="16"/>
      <c r="J201" s="6">
        <v>3</v>
      </c>
      <c r="K201" s="6">
        <v>1</v>
      </c>
      <c r="L201" s="6">
        <v>1</v>
      </c>
      <c r="M201" s="1" t="s">
        <v>48</v>
      </c>
    </row>
    <row r="202" spans="1:13">
      <c r="A202" s="41">
        <v>1452</v>
      </c>
      <c r="B202" s="5">
        <v>39027</v>
      </c>
      <c r="C202" s="7" t="s">
        <v>12</v>
      </c>
      <c r="D202" s="52">
        <v>49838</v>
      </c>
      <c r="E202" s="53"/>
      <c r="F202" s="54"/>
      <c r="G202" s="54">
        <v>12</v>
      </c>
      <c r="H202" s="55">
        <v>39</v>
      </c>
      <c r="I202" s="16"/>
      <c r="J202" s="6">
        <v>3</v>
      </c>
      <c r="K202" s="6">
        <v>1</v>
      </c>
      <c r="L202" s="6">
        <v>1</v>
      </c>
      <c r="M202" s="1" t="s">
        <v>52</v>
      </c>
    </row>
    <row r="203" spans="1:13">
      <c r="A203" s="41">
        <v>1456</v>
      </c>
      <c r="B203" s="5">
        <v>39258</v>
      </c>
      <c r="C203" s="7" t="s">
        <v>12</v>
      </c>
      <c r="D203" s="52">
        <v>47522</v>
      </c>
      <c r="E203" s="53"/>
      <c r="F203" s="54"/>
      <c r="G203" s="54">
        <v>12</v>
      </c>
      <c r="H203" s="55">
        <v>38</v>
      </c>
      <c r="I203" s="16"/>
      <c r="J203" s="6">
        <v>1</v>
      </c>
      <c r="K203" s="6">
        <v>1</v>
      </c>
      <c r="L203" s="6">
        <v>1</v>
      </c>
      <c r="M203" s="1" t="s">
        <v>48</v>
      </c>
    </row>
    <row r="204" spans="1:13">
      <c r="A204" s="41">
        <v>1456</v>
      </c>
      <c r="B204" s="5">
        <v>38114</v>
      </c>
      <c r="C204" s="7" t="s">
        <v>18</v>
      </c>
      <c r="D204" s="52">
        <v>69997</v>
      </c>
      <c r="E204" s="53"/>
      <c r="F204" s="54"/>
      <c r="G204" s="54">
        <v>12</v>
      </c>
      <c r="H204" s="55">
        <v>41</v>
      </c>
      <c r="I204" s="16"/>
      <c r="J204" s="6">
        <v>1</v>
      </c>
      <c r="K204" s="6">
        <v>1</v>
      </c>
      <c r="L204" s="6">
        <v>1</v>
      </c>
      <c r="M204" s="1" t="s">
        <v>51</v>
      </c>
    </row>
    <row r="205" spans="1:13">
      <c r="A205" s="41">
        <v>1461</v>
      </c>
      <c r="B205" s="5">
        <v>40463</v>
      </c>
      <c r="C205" s="7" t="s">
        <v>31</v>
      </c>
      <c r="D205" s="52">
        <v>53215</v>
      </c>
      <c r="E205" s="53"/>
      <c r="F205" s="54"/>
      <c r="G205" s="54">
        <v>16</v>
      </c>
      <c r="H205" s="55">
        <v>28</v>
      </c>
      <c r="I205" s="16"/>
      <c r="J205" s="6">
        <v>3</v>
      </c>
      <c r="K205" s="6">
        <v>1</v>
      </c>
      <c r="L205" s="6">
        <v>2</v>
      </c>
      <c r="M205" s="1" t="s">
        <v>52</v>
      </c>
    </row>
    <row r="206" spans="1:13">
      <c r="A206" s="41">
        <v>1466</v>
      </c>
      <c r="B206" s="5">
        <v>39891</v>
      </c>
      <c r="C206" s="7" t="s">
        <v>12</v>
      </c>
      <c r="D206" s="52">
        <v>39634</v>
      </c>
      <c r="E206" s="53"/>
      <c r="F206" s="54"/>
      <c r="G206" s="54">
        <v>12</v>
      </c>
      <c r="H206" s="55">
        <v>34</v>
      </c>
      <c r="I206" s="16"/>
      <c r="J206" s="6">
        <v>1</v>
      </c>
      <c r="K206" s="6">
        <v>1</v>
      </c>
      <c r="L206" s="6">
        <v>1</v>
      </c>
      <c r="M206" s="1" t="s">
        <v>48</v>
      </c>
    </row>
    <row r="207" spans="1:13">
      <c r="A207" s="41">
        <v>1466</v>
      </c>
      <c r="B207" s="5">
        <v>41033</v>
      </c>
      <c r="C207" s="7" t="s">
        <v>16</v>
      </c>
      <c r="D207" s="52">
        <v>64329</v>
      </c>
      <c r="E207" s="53"/>
      <c r="F207" s="54"/>
      <c r="G207" s="54">
        <v>16</v>
      </c>
      <c r="H207" s="55">
        <v>33</v>
      </c>
      <c r="I207" s="16"/>
      <c r="J207" s="6">
        <v>3</v>
      </c>
      <c r="K207" s="6">
        <v>1</v>
      </c>
      <c r="L207" s="6">
        <v>2</v>
      </c>
      <c r="M207" s="1" t="s">
        <v>52</v>
      </c>
    </row>
    <row r="208" spans="1:13">
      <c r="A208" s="41">
        <v>1468</v>
      </c>
      <c r="B208" s="4">
        <v>37093</v>
      </c>
      <c r="C208" s="7" t="s">
        <v>12</v>
      </c>
      <c r="D208" s="52">
        <v>56291</v>
      </c>
      <c r="E208" s="53"/>
      <c r="F208" s="54"/>
      <c r="G208" s="54">
        <v>12</v>
      </c>
      <c r="H208" s="55">
        <v>50</v>
      </c>
      <c r="I208" s="16"/>
      <c r="J208" s="6">
        <v>1</v>
      </c>
      <c r="K208" s="6">
        <v>1</v>
      </c>
      <c r="L208" s="6">
        <v>2</v>
      </c>
      <c r="M208" s="1" t="s">
        <v>48</v>
      </c>
    </row>
    <row r="209" spans="1:13">
      <c r="A209" s="41">
        <v>1471</v>
      </c>
      <c r="B209" s="5">
        <v>40004</v>
      </c>
      <c r="C209" s="7" t="s">
        <v>12</v>
      </c>
      <c r="D209" s="52">
        <v>36729</v>
      </c>
      <c r="E209" s="53"/>
      <c r="F209" s="54"/>
      <c r="G209" s="54">
        <v>12</v>
      </c>
      <c r="H209" s="55">
        <v>32</v>
      </c>
      <c r="I209" s="16"/>
      <c r="J209" s="6">
        <v>3</v>
      </c>
      <c r="K209" s="6">
        <v>1</v>
      </c>
      <c r="L209" s="6">
        <v>1</v>
      </c>
      <c r="M209" s="1" t="s">
        <v>51</v>
      </c>
    </row>
    <row r="210" spans="1:13">
      <c r="A210" s="41">
        <v>1474</v>
      </c>
      <c r="B210" s="5">
        <v>39897</v>
      </c>
      <c r="C210" s="7" t="s">
        <v>12</v>
      </c>
      <c r="D210" s="52">
        <v>39331</v>
      </c>
      <c r="E210" s="53"/>
      <c r="F210" s="54"/>
      <c r="G210" s="54">
        <v>12</v>
      </c>
      <c r="H210" s="55">
        <v>34</v>
      </c>
      <c r="I210" s="16"/>
      <c r="J210" s="6">
        <v>3</v>
      </c>
      <c r="K210" s="6">
        <v>1</v>
      </c>
      <c r="L210" s="6">
        <v>1</v>
      </c>
      <c r="M210" s="1" t="s">
        <v>48</v>
      </c>
    </row>
    <row r="211" spans="1:13">
      <c r="A211" s="41">
        <v>1476</v>
      </c>
      <c r="B211" s="5">
        <v>40686</v>
      </c>
      <c r="C211" s="7" t="s">
        <v>17</v>
      </c>
      <c r="D211" s="52">
        <v>48560</v>
      </c>
      <c r="E211" s="53"/>
      <c r="F211" s="54"/>
      <c r="G211" s="54">
        <v>14</v>
      </c>
      <c r="H211" s="55">
        <v>32</v>
      </c>
      <c r="I211" s="16"/>
      <c r="J211" s="6">
        <v>3</v>
      </c>
      <c r="K211" s="6">
        <v>2</v>
      </c>
      <c r="L211" s="6">
        <v>1</v>
      </c>
      <c r="M211" s="1" t="s">
        <v>52</v>
      </c>
    </row>
    <row r="212" spans="1:13">
      <c r="A212" s="41">
        <v>1477</v>
      </c>
      <c r="B212" s="5">
        <v>37695</v>
      </c>
      <c r="C212" s="7" t="s">
        <v>17</v>
      </c>
      <c r="D212" s="52">
        <v>63388</v>
      </c>
      <c r="E212" s="53"/>
      <c r="F212" s="54"/>
      <c r="G212" s="54">
        <v>16</v>
      </c>
      <c r="H212" s="55">
        <v>44</v>
      </c>
      <c r="I212" s="16"/>
      <c r="J212" s="6">
        <v>3</v>
      </c>
      <c r="K212" s="6">
        <v>2</v>
      </c>
      <c r="L212" s="6">
        <v>1</v>
      </c>
      <c r="M212" s="1" t="s">
        <v>51</v>
      </c>
    </row>
    <row r="213" spans="1:13">
      <c r="A213" s="41">
        <v>1477</v>
      </c>
      <c r="B213" s="5">
        <v>40923</v>
      </c>
      <c r="C213" s="7" t="s">
        <v>20</v>
      </c>
      <c r="D213" s="52">
        <v>33169</v>
      </c>
      <c r="E213" s="53"/>
      <c r="F213" s="54"/>
      <c r="G213" s="54">
        <v>12</v>
      </c>
      <c r="H213" s="55">
        <v>23</v>
      </c>
      <c r="I213" s="16"/>
      <c r="J213" s="6">
        <v>1</v>
      </c>
      <c r="K213" s="6">
        <v>1</v>
      </c>
      <c r="L213" s="6">
        <v>2</v>
      </c>
      <c r="M213" s="1" t="s">
        <v>51</v>
      </c>
    </row>
    <row r="214" spans="1:13">
      <c r="A214" s="41">
        <v>1481</v>
      </c>
      <c r="B214" s="5">
        <v>37870</v>
      </c>
      <c r="C214" s="7" t="s">
        <v>12</v>
      </c>
      <c r="D214" s="52">
        <v>54158</v>
      </c>
      <c r="E214" s="53"/>
      <c r="F214" s="54"/>
      <c r="G214" s="54">
        <v>12</v>
      </c>
      <c r="H214" s="55">
        <v>47</v>
      </c>
      <c r="I214" s="16"/>
      <c r="J214" s="6">
        <v>3</v>
      </c>
      <c r="K214" s="6">
        <v>1</v>
      </c>
      <c r="L214" s="6">
        <v>1</v>
      </c>
      <c r="M214" s="1" t="s">
        <v>48</v>
      </c>
    </row>
    <row r="215" spans="1:13">
      <c r="A215" s="41">
        <v>1484</v>
      </c>
      <c r="B215" s="5">
        <v>39876</v>
      </c>
      <c r="C215" s="7" t="s">
        <v>20</v>
      </c>
      <c r="D215" s="52">
        <v>45622</v>
      </c>
      <c r="E215" s="53"/>
      <c r="F215" s="54"/>
      <c r="G215" s="54">
        <v>14</v>
      </c>
      <c r="H215" s="55">
        <v>35</v>
      </c>
      <c r="I215" s="16"/>
      <c r="J215" s="6">
        <v>1</v>
      </c>
      <c r="K215" s="6">
        <v>2</v>
      </c>
      <c r="L215" s="6">
        <v>1</v>
      </c>
      <c r="M215" s="1" t="s">
        <v>51</v>
      </c>
    </row>
    <row r="216" spans="1:13">
      <c r="A216" s="41">
        <v>1492</v>
      </c>
      <c r="B216" s="4">
        <v>37189</v>
      </c>
      <c r="C216" s="7" t="s">
        <v>12</v>
      </c>
      <c r="D216" s="52">
        <v>55936</v>
      </c>
      <c r="E216" s="53"/>
      <c r="F216" s="54"/>
      <c r="G216" s="54">
        <v>12</v>
      </c>
      <c r="H216" s="55">
        <v>49</v>
      </c>
      <c r="I216" s="16"/>
      <c r="J216" s="6">
        <v>1</v>
      </c>
      <c r="K216" s="6">
        <v>1</v>
      </c>
      <c r="L216" s="6">
        <v>2</v>
      </c>
      <c r="M216" s="1" t="s">
        <v>52</v>
      </c>
    </row>
    <row r="217" spans="1:13">
      <c r="A217" s="41">
        <v>1496</v>
      </c>
      <c r="B217" s="5">
        <v>41401</v>
      </c>
      <c r="C217" s="7" t="s">
        <v>20</v>
      </c>
      <c r="D217" s="52">
        <v>31035</v>
      </c>
      <c r="E217" s="53"/>
      <c r="F217" s="54"/>
      <c r="G217" s="54">
        <v>12</v>
      </c>
      <c r="H217" s="55">
        <v>19</v>
      </c>
      <c r="I217" s="16"/>
      <c r="J217" s="6">
        <v>1</v>
      </c>
      <c r="K217" s="6">
        <v>1</v>
      </c>
      <c r="L217" s="6">
        <v>2</v>
      </c>
      <c r="M217" s="1" t="s">
        <v>48</v>
      </c>
    </row>
    <row r="218" spans="1:13">
      <c r="A218" s="41">
        <v>1498</v>
      </c>
      <c r="B218" s="5">
        <v>40596</v>
      </c>
      <c r="C218" s="7" t="s">
        <v>12</v>
      </c>
      <c r="D218" s="52">
        <v>33574</v>
      </c>
      <c r="E218" s="53"/>
      <c r="F218" s="54"/>
      <c r="G218" s="54">
        <v>12</v>
      </c>
      <c r="H218" s="55">
        <v>27</v>
      </c>
      <c r="I218" s="16"/>
      <c r="J218" s="6">
        <v>1</v>
      </c>
      <c r="K218" s="6">
        <v>1</v>
      </c>
      <c r="L218" s="6">
        <v>1</v>
      </c>
      <c r="M218" s="1" t="s">
        <v>52</v>
      </c>
    </row>
    <row r="219" spans="1:13">
      <c r="A219" s="41">
        <v>1498</v>
      </c>
      <c r="B219" s="5">
        <v>41490</v>
      </c>
      <c r="C219" s="7" t="s">
        <v>18</v>
      </c>
      <c r="D219" s="52">
        <v>65283</v>
      </c>
      <c r="E219" s="53"/>
      <c r="F219" s="54"/>
      <c r="G219" s="54">
        <v>12</v>
      </c>
      <c r="H219" s="55">
        <v>28</v>
      </c>
      <c r="I219" s="16"/>
      <c r="J219" s="6">
        <v>4</v>
      </c>
      <c r="K219" s="6">
        <v>2</v>
      </c>
      <c r="L219" s="6">
        <v>1</v>
      </c>
      <c r="M219" s="1" t="s">
        <v>48</v>
      </c>
    </row>
    <row r="220" spans="1:13">
      <c r="A220" s="41">
        <v>1504</v>
      </c>
      <c r="B220" s="5">
        <v>38425</v>
      </c>
      <c r="C220" s="7" t="s">
        <v>12</v>
      </c>
      <c r="D220" s="52">
        <v>52104</v>
      </c>
      <c r="E220" s="53"/>
      <c r="F220" s="54"/>
      <c r="G220" s="54">
        <v>12</v>
      </c>
      <c r="H220" s="55">
        <v>44</v>
      </c>
      <c r="I220" s="16"/>
      <c r="J220" s="6">
        <v>1</v>
      </c>
      <c r="K220" s="6">
        <v>1</v>
      </c>
      <c r="L220" s="6">
        <v>1</v>
      </c>
      <c r="M220" s="1" t="s">
        <v>51</v>
      </c>
    </row>
    <row r="221" spans="1:13">
      <c r="A221" s="41">
        <v>1504</v>
      </c>
      <c r="B221" s="5">
        <v>40298</v>
      </c>
      <c r="C221" s="7" t="s">
        <v>20</v>
      </c>
      <c r="D221" s="52">
        <v>38455</v>
      </c>
      <c r="E221" s="53"/>
      <c r="F221" s="54"/>
      <c r="G221" s="54">
        <v>12</v>
      </c>
      <c r="H221" s="55">
        <v>28</v>
      </c>
      <c r="I221" s="16"/>
      <c r="J221" s="6">
        <v>3</v>
      </c>
      <c r="K221" s="6">
        <v>2</v>
      </c>
      <c r="L221" s="6">
        <v>1</v>
      </c>
      <c r="M221" s="1" t="s">
        <v>51</v>
      </c>
    </row>
    <row r="222" spans="1:13">
      <c r="A222" s="41">
        <v>1505</v>
      </c>
      <c r="B222" s="5">
        <v>40518</v>
      </c>
      <c r="C222" s="7" t="s">
        <v>12</v>
      </c>
      <c r="D222" s="52">
        <v>33609</v>
      </c>
      <c r="E222" s="53"/>
      <c r="F222" s="54"/>
      <c r="G222" s="54">
        <v>12</v>
      </c>
      <c r="H222" s="55">
        <v>28</v>
      </c>
      <c r="I222" s="16"/>
      <c r="J222" s="6">
        <v>1</v>
      </c>
      <c r="K222" s="6">
        <v>2</v>
      </c>
      <c r="L222" s="6">
        <v>1</v>
      </c>
      <c r="M222" s="1" t="s">
        <v>52</v>
      </c>
    </row>
    <row r="223" spans="1:13">
      <c r="A223" s="41">
        <v>1506</v>
      </c>
      <c r="B223" s="5">
        <v>38165</v>
      </c>
      <c r="C223" s="7" t="s">
        <v>34</v>
      </c>
      <c r="D223" s="52">
        <v>88517</v>
      </c>
      <c r="E223" s="53"/>
      <c r="F223" s="54"/>
      <c r="G223" s="54">
        <v>19</v>
      </c>
      <c r="H223" s="55">
        <v>43</v>
      </c>
      <c r="I223" s="16"/>
      <c r="J223" s="6">
        <v>1</v>
      </c>
      <c r="K223" s="6">
        <v>1</v>
      </c>
      <c r="L223" s="6">
        <v>1</v>
      </c>
      <c r="M223" s="1" t="s">
        <v>48</v>
      </c>
    </row>
    <row r="224" spans="1:13">
      <c r="A224" s="41">
        <v>1507</v>
      </c>
      <c r="B224" s="5">
        <v>41744</v>
      </c>
      <c r="C224" s="7" t="s">
        <v>13</v>
      </c>
      <c r="D224" s="52">
        <v>15182</v>
      </c>
      <c r="E224" s="53"/>
      <c r="F224" s="54"/>
      <c r="G224" s="54">
        <v>12</v>
      </c>
      <c r="H224" s="55">
        <v>18</v>
      </c>
      <c r="I224" s="16"/>
      <c r="J224" s="6">
        <v>1</v>
      </c>
      <c r="K224" s="6">
        <v>1</v>
      </c>
      <c r="L224" s="6">
        <v>2</v>
      </c>
      <c r="M224" s="1" t="s">
        <v>52</v>
      </c>
    </row>
    <row r="225" spans="1:13">
      <c r="A225" s="41">
        <v>1513</v>
      </c>
      <c r="B225" s="5">
        <v>37847</v>
      </c>
      <c r="C225" s="7" t="s">
        <v>12</v>
      </c>
      <c r="D225" s="52">
        <v>54358</v>
      </c>
      <c r="E225" s="53"/>
      <c r="F225" s="54"/>
      <c r="G225" s="54">
        <v>12</v>
      </c>
      <c r="H225" s="55">
        <v>47</v>
      </c>
      <c r="I225" s="16"/>
      <c r="J225" s="6">
        <v>3</v>
      </c>
      <c r="K225" s="6">
        <v>1</v>
      </c>
      <c r="L225" s="6">
        <v>1</v>
      </c>
      <c r="M225" s="1" t="s">
        <v>51</v>
      </c>
    </row>
    <row r="226" spans="1:13">
      <c r="A226" s="41">
        <v>1515</v>
      </c>
      <c r="B226" s="5">
        <v>36647</v>
      </c>
      <c r="C226" s="7" t="s">
        <v>27</v>
      </c>
      <c r="D226" s="52">
        <v>66230</v>
      </c>
      <c r="E226" s="53"/>
      <c r="F226" s="54"/>
      <c r="G226" s="54">
        <v>16</v>
      </c>
      <c r="H226" s="55">
        <v>36</v>
      </c>
      <c r="I226" s="16"/>
      <c r="J226" s="6">
        <v>3</v>
      </c>
      <c r="K226" s="6">
        <v>2</v>
      </c>
      <c r="L226" s="6">
        <v>2</v>
      </c>
      <c r="M226" s="1" t="s">
        <v>48</v>
      </c>
    </row>
    <row r="227" spans="1:13">
      <c r="A227" s="41">
        <v>1517</v>
      </c>
      <c r="B227" s="5">
        <v>41225</v>
      </c>
      <c r="C227" s="7" t="s">
        <v>64</v>
      </c>
      <c r="D227" s="52">
        <v>62572</v>
      </c>
      <c r="E227" s="53"/>
      <c r="F227" s="54"/>
      <c r="G227" s="54">
        <v>16</v>
      </c>
      <c r="H227" s="55">
        <v>26</v>
      </c>
      <c r="I227" s="16"/>
      <c r="J227" s="6">
        <v>1</v>
      </c>
      <c r="K227" s="6">
        <v>2</v>
      </c>
      <c r="L227" s="6">
        <v>2</v>
      </c>
      <c r="M227" s="1" t="s">
        <v>52</v>
      </c>
    </row>
    <row r="228" spans="1:13">
      <c r="A228" s="41">
        <v>1519</v>
      </c>
      <c r="B228" s="5">
        <v>40698</v>
      </c>
      <c r="C228" s="7" t="s">
        <v>15</v>
      </c>
      <c r="D228" s="52">
        <v>63010</v>
      </c>
      <c r="E228" s="53"/>
      <c r="F228" s="54"/>
      <c r="G228" s="54">
        <v>16</v>
      </c>
      <c r="H228" s="55">
        <v>33</v>
      </c>
      <c r="I228" s="16"/>
      <c r="J228" s="6">
        <v>3</v>
      </c>
      <c r="K228" s="6">
        <v>1</v>
      </c>
      <c r="L228" s="6">
        <v>2</v>
      </c>
      <c r="M228" s="1" t="s">
        <v>52</v>
      </c>
    </row>
    <row r="229" spans="1:13">
      <c r="A229" s="41">
        <v>1519</v>
      </c>
      <c r="B229" s="5">
        <v>41320</v>
      </c>
      <c r="C229" s="7" t="s">
        <v>12</v>
      </c>
      <c r="D229" s="52">
        <v>29819</v>
      </c>
      <c r="E229" s="53"/>
      <c r="F229" s="54"/>
      <c r="G229" s="54">
        <v>12</v>
      </c>
      <c r="H229" s="55">
        <v>19</v>
      </c>
      <c r="I229" s="16"/>
      <c r="J229" s="6">
        <v>4</v>
      </c>
      <c r="K229" s="6">
        <v>2</v>
      </c>
      <c r="L229" s="6">
        <v>2</v>
      </c>
      <c r="M229" s="1" t="s">
        <v>48</v>
      </c>
    </row>
    <row r="230" spans="1:13">
      <c r="A230" s="41">
        <v>1523</v>
      </c>
      <c r="B230" s="5">
        <v>40684</v>
      </c>
      <c r="C230" s="7" t="s">
        <v>27</v>
      </c>
      <c r="D230" s="52">
        <v>50767</v>
      </c>
      <c r="E230" s="53"/>
      <c r="F230" s="54"/>
      <c r="G230" s="54">
        <v>16</v>
      </c>
      <c r="H230" s="55">
        <v>35</v>
      </c>
      <c r="I230" s="16"/>
      <c r="J230" s="6">
        <v>2</v>
      </c>
      <c r="K230" s="6">
        <v>1</v>
      </c>
      <c r="L230" s="6">
        <v>2</v>
      </c>
      <c r="M230" s="1" t="s">
        <v>52</v>
      </c>
    </row>
    <row r="231" spans="1:13">
      <c r="A231" s="41">
        <v>1525</v>
      </c>
      <c r="B231" s="5">
        <v>38481</v>
      </c>
      <c r="C231" s="7" t="s">
        <v>13</v>
      </c>
      <c r="D231" s="52">
        <v>27633</v>
      </c>
      <c r="E231" s="53"/>
      <c r="F231" s="54"/>
      <c r="G231" s="54">
        <v>12</v>
      </c>
      <c r="H231" s="55">
        <v>30</v>
      </c>
      <c r="I231" s="16"/>
      <c r="J231" s="6">
        <v>3</v>
      </c>
      <c r="K231" s="6">
        <v>1</v>
      </c>
      <c r="L231" s="6">
        <v>2</v>
      </c>
      <c r="M231" s="1" t="s">
        <v>48</v>
      </c>
    </row>
    <row r="232" spans="1:13">
      <c r="A232" s="41">
        <v>1527</v>
      </c>
      <c r="B232" s="5">
        <v>36234</v>
      </c>
      <c r="C232" s="7" t="s">
        <v>12</v>
      </c>
      <c r="D232" s="52">
        <v>59872</v>
      </c>
      <c r="E232" s="53"/>
      <c r="F232" s="54"/>
      <c r="G232" s="54">
        <v>12</v>
      </c>
      <c r="H232" s="55">
        <v>54</v>
      </c>
      <c r="I232" s="16"/>
      <c r="J232" s="6">
        <v>3</v>
      </c>
      <c r="K232" s="6">
        <v>1</v>
      </c>
      <c r="L232" s="6">
        <v>1</v>
      </c>
      <c r="M232" s="1" t="s">
        <v>51</v>
      </c>
    </row>
    <row r="233" spans="1:13">
      <c r="A233" s="41">
        <v>1529</v>
      </c>
      <c r="B233" s="5">
        <v>40832</v>
      </c>
      <c r="C233" s="7" t="s">
        <v>12</v>
      </c>
      <c r="D233" s="52">
        <v>32797</v>
      </c>
      <c r="E233" s="53"/>
      <c r="F233" s="54"/>
      <c r="G233" s="54">
        <v>12</v>
      </c>
      <c r="H233" s="55">
        <v>24</v>
      </c>
      <c r="I233" s="16"/>
      <c r="J233" s="6">
        <v>3</v>
      </c>
      <c r="K233" s="6">
        <v>1</v>
      </c>
      <c r="L233" s="6">
        <v>1</v>
      </c>
      <c r="M233" s="1" t="s">
        <v>48</v>
      </c>
    </row>
    <row r="234" spans="1:13">
      <c r="A234" s="41">
        <v>1531</v>
      </c>
      <c r="B234" s="5">
        <v>41371</v>
      </c>
      <c r="C234" s="7" t="s">
        <v>15</v>
      </c>
      <c r="D234" s="52">
        <v>62412</v>
      </c>
      <c r="E234" s="53"/>
      <c r="F234" s="54"/>
      <c r="G234" s="54">
        <v>16</v>
      </c>
      <c r="H234" s="55">
        <v>32</v>
      </c>
      <c r="I234" s="16"/>
      <c r="J234" s="6">
        <v>3</v>
      </c>
      <c r="K234" s="6">
        <v>1</v>
      </c>
      <c r="L234" s="6">
        <v>2</v>
      </c>
      <c r="M234" s="1" t="s">
        <v>51</v>
      </c>
    </row>
    <row r="235" spans="1:13">
      <c r="A235" s="41">
        <v>1533</v>
      </c>
      <c r="B235" s="5">
        <v>39444</v>
      </c>
      <c r="C235" s="7" t="s">
        <v>12</v>
      </c>
      <c r="D235" s="52">
        <v>45283</v>
      </c>
      <c r="E235" s="53"/>
      <c r="F235" s="54"/>
      <c r="G235" s="54">
        <v>12</v>
      </c>
      <c r="H235" s="55">
        <v>36</v>
      </c>
      <c r="I235" s="16"/>
      <c r="J235" s="6">
        <v>3</v>
      </c>
      <c r="K235" s="6">
        <v>1</v>
      </c>
      <c r="L235" s="6">
        <v>1</v>
      </c>
      <c r="M235" s="1" t="s">
        <v>51</v>
      </c>
    </row>
    <row r="236" spans="1:13">
      <c r="A236" s="41">
        <v>1539</v>
      </c>
      <c r="B236" s="5">
        <v>41258</v>
      </c>
      <c r="C236" s="7" t="s">
        <v>13</v>
      </c>
      <c r="D236" s="52">
        <v>18102</v>
      </c>
      <c r="E236" s="53"/>
      <c r="F236" s="54"/>
      <c r="G236" s="54">
        <v>14</v>
      </c>
      <c r="H236" s="55">
        <v>21</v>
      </c>
      <c r="I236" s="16"/>
      <c r="J236" s="6">
        <v>3</v>
      </c>
      <c r="K236" s="6">
        <v>1</v>
      </c>
      <c r="L236" s="6">
        <v>2</v>
      </c>
      <c r="M236" s="1" t="s">
        <v>52</v>
      </c>
    </row>
    <row r="237" spans="1:13">
      <c r="A237" s="41">
        <v>1541</v>
      </c>
      <c r="B237" s="5">
        <v>39181</v>
      </c>
      <c r="C237" s="7" t="s">
        <v>18</v>
      </c>
      <c r="D237" s="52">
        <v>69128</v>
      </c>
      <c r="E237" s="53"/>
      <c r="F237" s="54"/>
      <c r="G237" s="54">
        <v>12</v>
      </c>
      <c r="H237" s="55">
        <v>36</v>
      </c>
      <c r="I237" s="16"/>
      <c r="J237" s="6">
        <v>3</v>
      </c>
      <c r="K237" s="6">
        <v>1</v>
      </c>
      <c r="L237" s="6">
        <v>1</v>
      </c>
      <c r="M237" s="1" t="s">
        <v>52</v>
      </c>
    </row>
    <row r="238" spans="1:13">
      <c r="A238" s="41">
        <v>1543</v>
      </c>
      <c r="B238" s="5">
        <v>40092</v>
      </c>
      <c r="C238" s="7" t="s">
        <v>12</v>
      </c>
      <c r="D238" s="52">
        <v>35002</v>
      </c>
      <c r="E238" s="53"/>
      <c r="F238" s="54"/>
      <c r="G238" s="54">
        <v>12</v>
      </c>
      <c r="H238" s="55">
        <v>30</v>
      </c>
      <c r="I238" s="16"/>
      <c r="J238" s="6">
        <v>3</v>
      </c>
      <c r="K238" s="6">
        <v>1</v>
      </c>
      <c r="L238" s="6">
        <v>2</v>
      </c>
      <c r="M238" s="1" t="s">
        <v>52</v>
      </c>
    </row>
    <row r="239" spans="1:13">
      <c r="A239" s="41">
        <v>1550</v>
      </c>
      <c r="B239" s="5">
        <v>41689</v>
      </c>
      <c r="C239" s="7" t="s">
        <v>34</v>
      </c>
      <c r="D239" s="52">
        <v>55067</v>
      </c>
      <c r="E239" s="53"/>
      <c r="F239" s="54"/>
      <c r="G239" s="54">
        <v>16</v>
      </c>
      <c r="H239" s="55">
        <v>28</v>
      </c>
      <c r="I239" s="16"/>
      <c r="J239" s="6">
        <v>1</v>
      </c>
      <c r="K239" s="6">
        <v>2</v>
      </c>
      <c r="L239" s="6">
        <v>2</v>
      </c>
      <c r="M239" s="1" t="s">
        <v>52</v>
      </c>
    </row>
    <row r="240" spans="1:13">
      <c r="A240" s="41">
        <v>1550</v>
      </c>
      <c r="B240" s="5">
        <v>39766</v>
      </c>
      <c r="C240" s="7" t="s">
        <v>18</v>
      </c>
      <c r="D240" s="52">
        <v>68317</v>
      </c>
      <c r="E240" s="53"/>
      <c r="F240" s="54"/>
      <c r="G240" s="54">
        <v>12</v>
      </c>
      <c r="H240" s="55">
        <v>33</v>
      </c>
      <c r="I240" s="16"/>
      <c r="J240" s="6">
        <v>3</v>
      </c>
      <c r="K240" s="6">
        <v>1</v>
      </c>
      <c r="L240" s="6">
        <v>1</v>
      </c>
      <c r="M240" s="1" t="s">
        <v>52</v>
      </c>
    </row>
    <row r="241" spans="1:13">
      <c r="A241" s="41">
        <v>1552</v>
      </c>
      <c r="B241" s="4">
        <v>36310</v>
      </c>
      <c r="C241" s="7" t="s">
        <v>12</v>
      </c>
      <c r="D241" s="52">
        <v>59316</v>
      </c>
      <c r="E241" s="53"/>
      <c r="F241" s="54"/>
      <c r="G241" s="54">
        <v>14</v>
      </c>
      <c r="H241" s="55">
        <v>53</v>
      </c>
      <c r="I241" s="16"/>
      <c r="J241" s="6">
        <v>3</v>
      </c>
      <c r="K241" s="6">
        <v>1</v>
      </c>
      <c r="L241" s="6">
        <v>1</v>
      </c>
      <c r="M241" s="1" t="s">
        <v>51</v>
      </c>
    </row>
    <row r="242" spans="1:13">
      <c r="A242" s="41">
        <v>1553</v>
      </c>
      <c r="B242" s="5">
        <v>39915</v>
      </c>
      <c r="C242" s="7" t="s">
        <v>12</v>
      </c>
      <c r="D242" s="52">
        <v>38398</v>
      </c>
      <c r="E242" s="53"/>
      <c r="F242" s="54"/>
      <c r="G242" s="54">
        <v>12</v>
      </c>
      <c r="H242" s="55">
        <v>33</v>
      </c>
      <c r="I242" s="16"/>
      <c r="J242" s="6">
        <v>1</v>
      </c>
      <c r="K242" s="6">
        <v>1</v>
      </c>
      <c r="L242" s="6">
        <v>1</v>
      </c>
      <c r="M242" s="1" t="s">
        <v>48</v>
      </c>
    </row>
    <row r="243" spans="1:13">
      <c r="A243" s="41">
        <v>1553</v>
      </c>
      <c r="B243" s="5">
        <v>39375</v>
      </c>
      <c r="C243" s="7" t="s">
        <v>12</v>
      </c>
      <c r="D243" s="52">
        <v>46097</v>
      </c>
      <c r="E243" s="53"/>
      <c r="F243" s="54"/>
      <c r="G243" s="54">
        <v>12</v>
      </c>
      <c r="H243" s="55">
        <v>38</v>
      </c>
      <c r="I243" s="16"/>
      <c r="J243" s="6">
        <v>3</v>
      </c>
      <c r="K243" s="6">
        <v>1</v>
      </c>
      <c r="L243" s="6">
        <v>1</v>
      </c>
      <c r="M243" s="1" t="s">
        <v>51</v>
      </c>
    </row>
    <row r="244" spans="1:13">
      <c r="A244" s="41">
        <v>1554</v>
      </c>
      <c r="B244" s="5">
        <v>41570</v>
      </c>
      <c r="C244" s="7" t="s">
        <v>64</v>
      </c>
      <c r="D244" s="52">
        <v>62458</v>
      </c>
      <c r="E244" s="53"/>
      <c r="F244" s="54"/>
      <c r="G244" s="54">
        <v>16</v>
      </c>
      <c r="H244" s="55">
        <v>26</v>
      </c>
      <c r="I244" s="16"/>
      <c r="J244" s="6">
        <v>2</v>
      </c>
      <c r="K244" s="6">
        <v>2</v>
      </c>
      <c r="L244" s="6">
        <v>2</v>
      </c>
      <c r="M244" s="1" t="s">
        <v>52</v>
      </c>
    </row>
    <row r="245" spans="1:13">
      <c r="A245" s="41">
        <v>1554</v>
      </c>
      <c r="B245" s="5">
        <v>39010</v>
      </c>
      <c r="C245" s="7" t="s">
        <v>12</v>
      </c>
      <c r="D245" s="52">
        <v>50082</v>
      </c>
      <c r="E245" s="53"/>
      <c r="F245" s="54"/>
      <c r="G245" s="54">
        <v>12</v>
      </c>
      <c r="H245" s="55">
        <v>40</v>
      </c>
      <c r="I245" s="16"/>
      <c r="J245" s="6">
        <v>3</v>
      </c>
      <c r="K245" s="6">
        <v>1</v>
      </c>
      <c r="L245" s="6">
        <v>1</v>
      </c>
      <c r="M245" s="1" t="s">
        <v>48</v>
      </c>
    </row>
    <row r="246" spans="1:13">
      <c r="A246" s="41">
        <v>1556</v>
      </c>
      <c r="B246" s="5">
        <v>39893</v>
      </c>
      <c r="C246" s="7" t="s">
        <v>13</v>
      </c>
      <c r="D246" s="52">
        <v>26466</v>
      </c>
      <c r="E246" s="53"/>
      <c r="F246" s="54"/>
      <c r="G246" s="54">
        <v>12</v>
      </c>
      <c r="H246" s="55">
        <v>27</v>
      </c>
      <c r="I246" s="16"/>
      <c r="J246" s="6">
        <v>4</v>
      </c>
      <c r="K246" s="6">
        <v>1</v>
      </c>
      <c r="L246" s="6">
        <v>2</v>
      </c>
      <c r="M246" s="1" t="s">
        <v>51</v>
      </c>
    </row>
    <row r="247" spans="1:13">
      <c r="A247" s="41">
        <v>1557</v>
      </c>
      <c r="B247" s="5">
        <v>38189</v>
      </c>
      <c r="C247" s="7" t="s">
        <v>12</v>
      </c>
      <c r="D247" s="52">
        <v>53537</v>
      </c>
      <c r="E247" s="53"/>
      <c r="F247" s="54"/>
      <c r="G247" s="54">
        <v>12</v>
      </c>
      <c r="H247" s="55">
        <v>46</v>
      </c>
      <c r="I247" s="16"/>
      <c r="J247" s="6">
        <v>3</v>
      </c>
      <c r="K247" s="6">
        <v>1</v>
      </c>
      <c r="L247" s="6">
        <v>2</v>
      </c>
      <c r="M247" s="1" t="s">
        <v>48</v>
      </c>
    </row>
    <row r="248" spans="1:13">
      <c r="A248" s="41">
        <v>1558</v>
      </c>
      <c r="B248" s="5">
        <v>38358</v>
      </c>
      <c r="C248" s="7" t="s">
        <v>12</v>
      </c>
      <c r="D248" s="52">
        <v>52946</v>
      </c>
      <c r="E248" s="53"/>
      <c r="F248" s="54"/>
      <c r="G248" s="54">
        <v>12</v>
      </c>
      <c r="H248" s="55">
        <v>45</v>
      </c>
      <c r="I248" s="16"/>
      <c r="J248" s="6">
        <v>2</v>
      </c>
      <c r="K248" s="6">
        <v>1</v>
      </c>
      <c r="L248" s="6">
        <v>1</v>
      </c>
      <c r="M248" s="1" t="s">
        <v>51</v>
      </c>
    </row>
    <row r="249" spans="1:13">
      <c r="A249" s="41">
        <v>1560</v>
      </c>
      <c r="B249" s="5">
        <v>41035</v>
      </c>
      <c r="C249" s="7" t="s">
        <v>13</v>
      </c>
      <c r="D249" s="52">
        <v>18270</v>
      </c>
      <c r="E249" s="53"/>
      <c r="F249" s="54"/>
      <c r="G249" s="54">
        <v>14</v>
      </c>
      <c r="H249" s="55">
        <v>21</v>
      </c>
      <c r="I249" s="16"/>
      <c r="J249" s="6">
        <v>3</v>
      </c>
      <c r="K249" s="6">
        <v>1</v>
      </c>
      <c r="L249" s="6">
        <v>2</v>
      </c>
      <c r="M249" s="1" t="s">
        <v>51</v>
      </c>
    </row>
    <row r="250" spans="1:13">
      <c r="A250" s="41">
        <v>1565</v>
      </c>
      <c r="B250" s="5">
        <v>39157</v>
      </c>
      <c r="C250" s="7" t="s">
        <v>12</v>
      </c>
      <c r="D250" s="52">
        <v>48712</v>
      </c>
      <c r="E250" s="53"/>
      <c r="F250" s="54"/>
      <c r="G250" s="54">
        <v>12</v>
      </c>
      <c r="H250" s="55">
        <v>38</v>
      </c>
      <c r="I250" s="16"/>
      <c r="J250" s="6">
        <v>3</v>
      </c>
      <c r="K250" s="6">
        <v>1</v>
      </c>
      <c r="L250" s="6">
        <v>1</v>
      </c>
      <c r="M250" s="1" t="s">
        <v>52</v>
      </c>
    </row>
    <row r="251" spans="1:13">
      <c r="A251" s="41">
        <v>1568</v>
      </c>
      <c r="B251" s="5">
        <v>41128</v>
      </c>
      <c r="C251" s="7" t="s">
        <v>20</v>
      </c>
      <c r="D251" s="52">
        <v>32960</v>
      </c>
      <c r="E251" s="53"/>
      <c r="F251" s="54"/>
      <c r="G251" s="54">
        <v>12</v>
      </c>
      <c r="H251" s="55">
        <v>20</v>
      </c>
      <c r="I251" s="16"/>
      <c r="J251" s="6">
        <v>3</v>
      </c>
      <c r="K251" s="6">
        <v>2</v>
      </c>
      <c r="L251" s="6">
        <v>2</v>
      </c>
      <c r="M251" s="1" t="s">
        <v>52</v>
      </c>
    </row>
    <row r="252" spans="1:13">
      <c r="A252" s="41">
        <v>1568</v>
      </c>
      <c r="B252" s="5">
        <v>40216</v>
      </c>
      <c r="C252" s="7" t="s">
        <v>18</v>
      </c>
      <c r="D252" s="52">
        <v>67771</v>
      </c>
      <c r="E252" s="53"/>
      <c r="F252" s="54"/>
      <c r="G252" s="54">
        <v>12</v>
      </c>
      <c r="H252" s="55">
        <v>32</v>
      </c>
      <c r="I252" s="16"/>
      <c r="J252" s="6">
        <v>1</v>
      </c>
      <c r="K252" s="6">
        <v>1</v>
      </c>
      <c r="L252" s="6">
        <v>2</v>
      </c>
      <c r="M252" s="1" t="s">
        <v>48</v>
      </c>
    </row>
    <row r="253" spans="1:13">
      <c r="A253" s="41">
        <v>1569</v>
      </c>
      <c r="B253" s="5">
        <v>40291</v>
      </c>
      <c r="C253" s="7" t="s">
        <v>30</v>
      </c>
      <c r="D253" s="52">
        <v>55254</v>
      </c>
      <c r="E253" s="53"/>
      <c r="F253" s="54"/>
      <c r="G253" s="54">
        <v>16</v>
      </c>
      <c r="H253" s="55">
        <v>42</v>
      </c>
      <c r="I253" s="16"/>
      <c r="J253" s="6">
        <v>3</v>
      </c>
      <c r="K253" s="6">
        <v>2</v>
      </c>
      <c r="L253" s="6">
        <v>2</v>
      </c>
      <c r="M253" s="1" t="s">
        <v>52</v>
      </c>
    </row>
    <row r="254" spans="1:13">
      <c r="A254" s="41">
        <v>1571</v>
      </c>
      <c r="B254" s="5">
        <v>39919</v>
      </c>
      <c r="C254" s="7" t="s">
        <v>12</v>
      </c>
      <c r="D254" s="52">
        <v>37917</v>
      </c>
      <c r="E254" s="53"/>
      <c r="F254" s="54"/>
      <c r="G254" s="54">
        <v>12</v>
      </c>
      <c r="H254" s="55">
        <v>33</v>
      </c>
      <c r="I254" s="16"/>
      <c r="J254" s="6">
        <v>4</v>
      </c>
      <c r="K254" s="6">
        <v>1</v>
      </c>
      <c r="L254" s="6">
        <v>2</v>
      </c>
      <c r="M254" s="1" t="s">
        <v>51</v>
      </c>
    </row>
    <row r="255" spans="1:13">
      <c r="A255" s="41">
        <v>1575</v>
      </c>
      <c r="B255" s="5">
        <v>39848</v>
      </c>
      <c r="C255" s="7" t="s">
        <v>12</v>
      </c>
      <c r="D255" s="52">
        <v>40629</v>
      </c>
      <c r="E255" s="53"/>
      <c r="F255" s="54"/>
      <c r="G255" s="54">
        <v>12</v>
      </c>
      <c r="H255" s="55">
        <v>34</v>
      </c>
      <c r="I255" s="16"/>
      <c r="J255" s="6">
        <v>3</v>
      </c>
      <c r="K255" s="6">
        <v>1</v>
      </c>
      <c r="L255" s="6">
        <v>1</v>
      </c>
      <c r="M255" s="1" t="s">
        <v>52</v>
      </c>
    </row>
    <row r="256" spans="1:13">
      <c r="A256" s="41">
        <v>1579</v>
      </c>
      <c r="B256" s="5">
        <v>38364</v>
      </c>
      <c r="C256" s="7" t="s">
        <v>12</v>
      </c>
      <c r="D256" s="52">
        <v>52580</v>
      </c>
      <c r="E256" s="53"/>
      <c r="F256" s="54"/>
      <c r="G256" s="54">
        <v>12</v>
      </c>
      <c r="H256" s="55">
        <v>45</v>
      </c>
      <c r="I256" s="16"/>
      <c r="J256" s="6">
        <v>1</v>
      </c>
      <c r="K256" s="6">
        <v>1</v>
      </c>
      <c r="L256" s="6">
        <v>1</v>
      </c>
      <c r="M256" s="1" t="s">
        <v>52</v>
      </c>
    </row>
    <row r="257" spans="1:13">
      <c r="A257" s="41">
        <v>1580</v>
      </c>
      <c r="B257" s="5">
        <v>40437</v>
      </c>
      <c r="C257" s="7" t="s">
        <v>13</v>
      </c>
      <c r="D257" s="52">
        <v>23342</v>
      </c>
      <c r="E257" s="53"/>
      <c r="F257" s="54"/>
      <c r="G257" s="54">
        <v>12</v>
      </c>
      <c r="H257" s="55">
        <v>22</v>
      </c>
      <c r="I257" s="16"/>
      <c r="J257" s="6">
        <v>3</v>
      </c>
      <c r="K257" s="6">
        <v>1</v>
      </c>
      <c r="L257" s="6">
        <v>2</v>
      </c>
      <c r="M257" s="1" t="s">
        <v>51</v>
      </c>
    </row>
    <row r="258" spans="1:13">
      <c r="A258" s="41">
        <v>1584</v>
      </c>
      <c r="B258" s="5">
        <v>36234</v>
      </c>
      <c r="C258" s="7" t="s">
        <v>12</v>
      </c>
      <c r="D258" s="52">
        <v>60239</v>
      </c>
      <c r="E258" s="53"/>
      <c r="F258" s="54"/>
      <c r="G258" s="54">
        <v>16</v>
      </c>
      <c r="H258" s="55">
        <v>54</v>
      </c>
      <c r="I258" s="16"/>
      <c r="J258" s="6">
        <v>1</v>
      </c>
      <c r="K258" s="6">
        <v>1</v>
      </c>
      <c r="L258" s="6">
        <v>2</v>
      </c>
      <c r="M258" s="1" t="s">
        <v>51</v>
      </c>
    </row>
    <row r="259" spans="1:13">
      <c r="A259" s="41">
        <v>1588</v>
      </c>
      <c r="B259" s="4">
        <v>37485</v>
      </c>
      <c r="C259" s="7" t="s">
        <v>12</v>
      </c>
      <c r="D259" s="52">
        <v>55566</v>
      </c>
      <c r="E259" s="53"/>
      <c r="F259" s="54"/>
      <c r="G259" s="54">
        <v>12</v>
      </c>
      <c r="H259" s="55">
        <v>48</v>
      </c>
      <c r="I259" s="16"/>
      <c r="J259" s="6">
        <v>2</v>
      </c>
      <c r="K259" s="6">
        <v>1</v>
      </c>
      <c r="L259" s="6">
        <v>1</v>
      </c>
      <c r="M259" s="1" t="s">
        <v>51</v>
      </c>
    </row>
    <row r="260" spans="1:13">
      <c r="A260" s="41">
        <v>1589</v>
      </c>
      <c r="B260" s="5">
        <v>41379</v>
      </c>
      <c r="C260" s="7" t="s">
        <v>15</v>
      </c>
      <c r="D260" s="52">
        <v>51233</v>
      </c>
      <c r="E260" s="53"/>
      <c r="F260" s="54"/>
      <c r="G260" s="54">
        <v>16</v>
      </c>
      <c r="H260" s="55">
        <v>25</v>
      </c>
      <c r="I260" s="16"/>
      <c r="J260" s="6">
        <v>3</v>
      </c>
      <c r="K260" s="6">
        <v>2</v>
      </c>
      <c r="L260" s="6">
        <v>2</v>
      </c>
      <c r="M260" s="1" t="s">
        <v>52</v>
      </c>
    </row>
    <row r="261" spans="1:13">
      <c r="A261" s="41">
        <v>1591</v>
      </c>
      <c r="B261" s="4">
        <v>39641</v>
      </c>
      <c r="C261" s="7" t="s">
        <v>12</v>
      </c>
      <c r="D261" s="52">
        <v>43213</v>
      </c>
      <c r="E261" s="53"/>
      <c r="F261" s="54"/>
      <c r="G261" s="54">
        <v>12</v>
      </c>
      <c r="H261" s="55">
        <v>35</v>
      </c>
      <c r="I261" s="16"/>
      <c r="J261" s="6">
        <v>3</v>
      </c>
      <c r="K261" s="6">
        <v>1</v>
      </c>
      <c r="L261" s="6">
        <v>1</v>
      </c>
      <c r="M261" s="1" t="s">
        <v>52</v>
      </c>
    </row>
    <row r="262" spans="1:13">
      <c r="A262" s="41">
        <v>1593</v>
      </c>
      <c r="B262" s="5">
        <v>39675</v>
      </c>
      <c r="C262" s="7" t="s">
        <v>20</v>
      </c>
      <c r="D262" s="52">
        <v>47891</v>
      </c>
      <c r="E262" s="53"/>
      <c r="F262" s="54"/>
      <c r="G262" s="54">
        <v>12</v>
      </c>
      <c r="H262" s="55">
        <v>38</v>
      </c>
      <c r="I262" s="16"/>
      <c r="J262" s="6">
        <v>1</v>
      </c>
      <c r="K262" s="6">
        <v>2</v>
      </c>
      <c r="L262" s="6">
        <v>1</v>
      </c>
      <c r="M262" s="1" t="s">
        <v>48</v>
      </c>
    </row>
    <row r="263" spans="1:13">
      <c r="A263" s="41">
        <v>1596</v>
      </c>
      <c r="B263" s="5">
        <v>39976</v>
      </c>
      <c r="C263" s="7" t="s">
        <v>22</v>
      </c>
      <c r="D263" s="52">
        <v>131276</v>
      </c>
      <c r="E263" s="53"/>
      <c r="F263" s="54"/>
      <c r="G263" s="54">
        <v>19</v>
      </c>
      <c r="H263" s="55">
        <v>42</v>
      </c>
      <c r="I263" s="16"/>
      <c r="J263" s="6">
        <v>3</v>
      </c>
      <c r="K263" s="6">
        <v>1</v>
      </c>
      <c r="L263" s="6">
        <v>2</v>
      </c>
      <c r="M263" s="1" t="s">
        <v>51</v>
      </c>
    </row>
    <row r="264" spans="1:13">
      <c r="A264" s="41">
        <v>1597</v>
      </c>
      <c r="B264" s="5">
        <v>40867</v>
      </c>
      <c r="C264" s="7" t="s">
        <v>19</v>
      </c>
      <c r="D264" s="52">
        <v>70293</v>
      </c>
      <c r="E264" s="53"/>
      <c r="F264" s="54"/>
      <c r="G264" s="54">
        <v>16</v>
      </c>
      <c r="H264" s="55">
        <v>34</v>
      </c>
      <c r="I264" s="16"/>
      <c r="J264" s="6">
        <v>3</v>
      </c>
      <c r="K264" s="6">
        <v>1</v>
      </c>
      <c r="L264" s="6">
        <v>1</v>
      </c>
      <c r="M264" s="1" t="s">
        <v>52</v>
      </c>
    </row>
    <row r="265" spans="1:13">
      <c r="A265" s="41">
        <v>1598</v>
      </c>
      <c r="B265" s="5">
        <v>41320</v>
      </c>
      <c r="C265" s="7" t="s">
        <v>12</v>
      </c>
      <c r="D265" s="52">
        <v>29661</v>
      </c>
      <c r="E265" s="53"/>
      <c r="F265" s="54"/>
      <c r="G265" s="54">
        <v>12</v>
      </c>
      <c r="H265" s="55">
        <v>19</v>
      </c>
      <c r="I265" s="16"/>
      <c r="J265" s="6">
        <v>3</v>
      </c>
      <c r="K265" s="6">
        <v>1</v>
      </c>
      <c r="L265" s="6">
        <v>2</v>
      </c>
      <c r="M265" s="1" t="s">
        <v>51</v>
      </c>
    </row>
    <row r="266" spans="1:13">
      <c r="A266" s="41">
        <v>1608</v>
      </c>
      <c r="B266" s="5">
        <v>36234</v>
      </c>
      <c r="C266" s="7" t="s">
        <v>19</v>
      </c>
      <c r="D266" s="52">
        <v>75375</v>
      </c>
      <c r="E266" s="53"/>
      <c r="F266" s="54"/>
      <c r="G266" s="54">
        <v>16</v>
      </c>
      <c r="H266" s="55">
        <v>44</v>
      </c>
      <c r="I266" s="16"/>
      <c r="J266" s="6">
        <v>3</v>
      </c>
      <c r="K266" s="6">
        <v>2</v>
      </c>
      <c r="L266" s="6">
        <v>1</v>
      </c>
      <c r="M266" s="1" t="s">
        <v>52</v>
      </c>
    </row>
    <row r="267" spans="1:13">
      <c r="A267" s="41">
        <v>1608</v>
      </c>
      <c r="B267" s="5">
        <v>39918</v>
      </c>
      <c r="C267" s="7" t="s">
        <v>16</v>
      </c>
      <c r="D267" s="52">
        <v>73258</v>
      </c>
      <c r="E267" s="53"/>
      <c r="F267" s="54"/>
      <c r="G267" s="54">
        <v>19</v>
      </c>
      <c r="H267" s="55">
        <v>53</v>
      </c>
      <c r="I267" s="16"/>
      <c r="J267" s="6">
        <v>3</v>
      </c>
      <c r="K267" s="6">
        <v>1</v>
      </c>
      <c r="L267" s="6">
        <v>1</v>
      </c>
      <c r="M267" s="1" t="s">
        <v>51</v>
      </c>
    </row>
    <row r="268" spans="1:13">
      <c r="A268" s="41">
        <v>1609</v>
      </c>
      <c r="B268" s="5">
        <v>40744</v>
      </c>
      <c r="C268" s="7" t="s">
        <v>12</v>
      </c>
      <c r="D268" s="52">
        <v>33266</v>
      </c>
      <c r="E268" s="53"/>
      <c r="F268" s="54"/>
      <c r="G268" s="54">
        <v>12</v>
      </c>
      <c r="H268" s="55">
        <v>26</v>
      </c>
      <c r="I268" s="16"/>
      <c r="J268" s="6">
        <v>3</v>
      </c>
      <c r="K268" s="6">
        <v>1</v>
      </c>
      <c r="L268" s="6">
        <v>2</v>
      </c>
      <c r="M268" s="1" t="s">
        <v>48</v>
      </c>
    </row>
    <row r="269" spans="1:13">
      <c r="A269" s="41">
        <v>1611</v>
      </c>
      <c r="B269" s="5">
        <v>39348</v>
      </c>
      <c r="C269" s="7" t="s">
        <v>12</v>
      </c>
      <c r="D269" s="52">
        <v>46378</v>
      </c>
      <c r="E269" s="53"/>
      <c r="F269" s="54"/>
      <c r="G269" s="54">
        <v>12</v>
      </c>
      <c r="H269" s="55">
        <v>38</v>
      </c>
      <c r="I269" s="16"/>
      <c r="J269" s="6">
        <v>3</v>
      </c>
      <c r="K269" s="6">
        <v>1</v>
      </c>
      <c r="L269" s="6">
        <v>1</v>
      </c>
      <c r="M269" s="1" t="s">
        <v>51</v>
      </c>
    </row>
    <row r="270" spans="1:13">
      <c r="A270" s="41">
        <v>1612</v>
      </c>
      <c r="B270" s="5">
        <v>40608</v>
      </c>
      <c r="C270" s="7" t="s">
        <v>20</v>
      </c>
      <c r="D270" s="52">
        <v>37800</v>
      </c>
      <c r="E270" s="53"/>
      <c r="F270" s="54"/>
      <c r="G270" s="54">
        <v>12</v>
      </c>
      <c r="H270" s="55">
        <v>25</v>
      </c>
      <c r="I270" s="16"/>
      <c r="J270" s="6">
        <v>2</v>
      </c>
      <c r="K270" s="6">
        <v>1</v>
      </c>
      <c r="L270" s="6">
        <v>1</v>
      </c>
      <c r="M270" s="1" t="s">
        <v>48</v>
      </c>
    </row>
    <row r="271" spans="1:13">
      <c r="A271" s="41">
        <v>1613</v>
      </c>
      <c r="B271" s="5">
        <v>41033</v>
      </c>
      <c r="C271" s="7" t="s">
        <v>12</v>
      </c>
      <c r="D271" s="52">
        <v>32496</v>
      </c>
      <c r="E271" s="53"/>
      <c r="F271" s="54"/>
      <c r="G271" s="54">
        <v>12</v>
      </c>
      <c r="H271" s="55">
        <v>24</v>
      </c>
      <c r="I271" s="16"/>
      <c r="J271" s="6">
        <v>1</v>
      </c>
      <c r="K271" s="6">
        <v>1</v>
      </c>
      <c r="L271" s="6">
        <v>1</v>
      </c>
      <c r="M271" s="1" t="s">
        <v>51</v>
      </c>
    </row>
    <row r="272" spans="1:13">
      <c r="A272" s="41">
        <v>1616</v>
      </c>
      <c r="B272" s="5">
        <v>40071</v>
      </c>
      <c r="C272" s="7" t="s">
        <v>31</v>
      </c>
      <c r="D272" s="52">
        <v>65027</v>
      </c>
      <c r="E272" s="53"/>
      <c r="F272" s="54"/>
      <c r="G272" s="54">
        <v>16</v>
      </c>
      <c r="H272" s="55">
        <v>34</v>
      </c>
      <c r="I272" s="16"/>
      <c r="J272" s="6">
        <v>3</v>
      </c>
      <c r="K272" s="6">
        <v>2</v>
      </c>
      <c r="L272" s="6">
        <v>2</v>
      </c>
      <c r="M272" s="1" t="s">
        <v>51</v>
      </c>
    </row>
    <row r="273" spans="1:13">
      <c r="A273" s="41">
        <v>1616</v>
      </c>
      <c r="B273" s="5">
        <v>38938</v>
      </c>
      <c r="C273" s="7" t="s">
        <v>64</v>
      </c>
      <c r="D273" s="52">
        <v>86818</v>
      </c>
      <c r="E273" s="53"/>
      <c r="F273" s="54"/>
      <c r="G273" s="54">
        <v>19</v>
      </c>
      <c r="H273" s="55">
        <v>48</v>
      </c>
      <c r="I273" s="16"/>
      <c r="J273" s="6">
        <v>3</v>
      </c>
      <c r="K273" s="6">
        <v>1</v>
      </c>
      <c r="L273" s="6">
        <v>1</v>
      </c>
      <c r="M273" s="1" t="s">
        <v>48</v>
      </c>
    </row>
    <row r="274" spans="1:13">
      <c r="A274" s="41">
        <v>1619</v>
      </c>
      <c r="B274" s="4">
        <v>39389</v>
      </c>
      <c r="C274" s="7" t="s">
        <v>12</v>
      </c>
      <c r="D274" s="52">
        <v>45641</v>
      </c>
      <c r="E274" s="53"/>
      <c r="F274" s="54"/>
      <c r="G274" s="54">
        <v>12</v>
      </c>
      <c r="H274" s="55">
        <v>36</v>
      </c>
      <c r="I274" s="16"/>
      <c r="J274" s="6">
        <v>3</v>
      </c>
      <c r="K274" s="6">
        <v>1</v>
      </c>
      <c r="L274" s="6">
        <v>1</v>
      </c>
      <c r="M274" s="1" t="s">
        <v>48</v>
      </c>
    </row>
    <row r="275" spans="1:13">
      <c r="A275" s="41">
        <v>1620</v>
      </c>
      <c r="B275" s="5">
        <v>41432</v>
      </c>
      <c r="C275" s="7" t="s">
        <v>13</v>
      </c>
      <c r="D275" s="52">
        <v>15248</v>
      </c>
      <c r="E275" s="53"/>
      <c r="F275" s="54"/>
      <c r="G275" s="54">
        <v>12</v>
      </c>
      <c r="H275" s="55">
        <v>18</v>
      </c>
      <c r="I275" s="16"/>
      <c r="J275" s="6">
        <v>1</v>
      </c>
      <c r="K275" s="6">
        <v>2</v>
      </c>
      <c r="L275" s="6">
        <v>2</v>
      </c>
      <c r="M275" s="1" t="s">
        <v>48</v>
      </c>
    </row>
    <row r="276" spans="1:13">
      <c r="A276" s="41">
        <v>1622</v>
      </c>
      <c r="B276" s="5">
        <v>40945</v>
      </c>
      <c r="C276" s="7" t="s">
        <v>20</v>
      </c>
      <c r="D276" s="52">
        <v>33047</v>
      </c>
      <c r="E276" s="53"/>
      <c r="F276" s="54"/>
      <c r="G276" s="54">
        <v>12</v>
      </c>
      <c r="H276" s="55">
        <v>21</v>
      </c>
      <c r="I276" s="16"/>
      <c r="J276" s="6">
        <v>3</v>
      </c>
      <c r="K276" s="6">
        <v>2</v>
      </c>
      <c r="L276" s="6">
        <v>2</v>
      </c>
      <c r="M276" s="1" t="s">
        <v>51</v>
      </c>
    </row>
    <row r="277" spans="1:13">
      <c r="A277" s="41">
        <v>1623</v>
      </c>
      <c r="B277" s="5">
        <v>40972</v>
      </c>
      <c r="C277" s="7" t="s">
        <v>64</v>
      </c>
      <c r="D277" s="52">
        <v>64153</v>
      </c>
      <c r="E277" s="53"/>
      <c r="F277" s="54"/>
      <c r="G277" s="54">
        <v>16</v>
      </c>
      <c r="H277" s="55">
        <v>28</v>
      </c>
      <c r="I277" s="16"/>
      <c r="J277" s="6">
        <v>2</v>
      </c>
      <c r="K277" s="6">
        <v>1</v>
      </c>
      <c r="L277" s="6">
        <v>1</v>
      </c>
      <c r="M277" s="1" t="s">
        <v>52</v>
      </c>
    </row>
    <row r="278" spans="1:13">
      <c r="A278" s="41">
        <v>1625</v>
      </c>
      <c r="B278" s="5">
        <v>40068</v>
      </c>
      <c r="C278" s="7" t="s">
        <v>17</v>
      </c>
      <c r="D278" s="52">
        <v>60346</v>
      </c>
      <c r="E278" s="53"/>
      <c r="F278" s="54"/>
      <c r="G278" s="54">
        <v>16</v>
      </c>
      <c r="H278" s="55">
        <v>31</v>
      </c>
      <c r="I278" s="16"/>
      <c r="J278" s="6">
        <v>3</v>
      </c>
      <c r="K278" s="6">
        <v>1</v>
      </c>
      <c r="L278" s="6">
        <v>1</v>
      </c>
      <c r="M278" s="1" t="s">
        <v>52</v>
      </c>
    </row>
    <row r="279" spans="1:13">
      <c r="A279" s="41">
        <v>1626</v>
      </c>
      <c r="B279" s="5">
        <v>41098</v>
      </c>
      <c r="C279" s="7" t="s">
        <v>13</v>
      </c>
      <c r="D279" s="52">
        <v>19141</v>
      </c>
      <c r="E279" s="53"/>
      <c r="F279" s="54"/>
      <c r="G279" s="54">
        <v>14</v>
      </c>
      <c r="H279" s="55">
        <v>21</v>
      </c>
      <c r="I279" s="16"/>
      <c r="J279" s="6">
        <v>3</v>
      </c>
      <c r="K279" s="6">
        <v>2</v>
      </c>
      <c r="L279" s="6">
        <v>2</v>
      </c>
      <c r="M279" s="1" t="s">
        <v>48</v>
      </c>
    </row>
    <row r="280" spans="1:13">
      <c r="A280" s="41">
        <v>1629</v>
      </c>
      <c r="B280" s="5">
        <v>40790</v>
      </c>
      <c r="C280" s="7" t="s">
        <v>20</v>
      </c>
      <c r="D280" s="52">
        <v>35550</v>
      </c>
      <c r="E280" s="53"/>
      <c r="F280" s="54"/>
      <c r="G280" s="54">
        <v>12</v>
      </c>
      <c r="H280" s="55">
        <v>24</v>
      </c>
      <c r="I280" s="16"/>
      <c r="J280" s="6">
        <v>1</v>
      </c>
      <c r="K280" s="6">
        <v>1</v>
      </c>
      <c r="L280" s="6">
        <v>1</v>
      </c>
      <c r="M280" s="1" t="s">
        <v>52</v>
      </c>
    </row>
    <row r="281" spans="1:13">
      <c r="A281" s="41">
        <v>1630</v>
      </c>
      <c r="B281" s="5">
        <v>39703</v>
      </c>
      <c r="C281" s="7" t="s">
        <v>20</v>
      </c>
      <c r="D281" s="52">
        <v>47650</v>
      </c>
      <c r="E281" s="53"/>
      <c r="F281" s="54"/>
      <c r="G281" s="54">
        <v>12</v>
      </c>
      <c r="H281" s="55">
        <v>36</v>
      </c>
      <c r="I281" s="16"/>
      <c r="J281" s="6">
        <v>3</v>
      </c>
      <c r="K281" s="6">
        <v>1</v>
      </c>
      <c r="L281" s="6">
        <v>1</v>
      </c>
      <c r="M281" s="1" t="s">
        <v>52</v>
      </c>
    </row>
    <row r="282" spans="1:13">
      <c r="A282" s="41">
        <v>1636</v>
      </c>
      <c r="B282" s="5">
        <v>39920</v>
      </c>
      <c r="C282" s="7" t="s">
        <v>13</v>
      </c>
      <c r="D282" s="52">
        <v>25671</v>
      </c>
      <c r="E282" s="53"/>
      <c r="F282" s="54"/>
      <c r="G282" s="54">
        <v>12</v>
      </c>
      <c r="H282" s="55">
        <v>24</v>
      </c>
      <c r="I282" s="16"/>
      <c r="J282" s="6">
        <v>4</v>
      </c>
      <c r="K282" s="6">
        <v>1</v>
      </c>
      <c r="L282" s="6">
        <v>1</v>
      </c>
      <c r="M282" s="1" t="s">
        <v>48</v>
      </c>
    </row>
    <row r="283" spans="1:13">
      <c r="A283" s="41">
        <v>1637</v>
      </c>
      <c r="B283" s="5">
        <v>40701</v>
      </c>
      <c r="C283" s="7" t="s">
        <v>16</v>
      </c>
      <c r="D283" s="52">
        <v>64494</v>
      </c>
      <c r="E283" s="53"/>
      <c r="F283" s="54"/>
      <c r="G283" s="54">
        <v>16</v>
      </c>
      <c r="H283" s="55">
        <v>37</v>
      </c>
      <c r="I283" s="16"/>
      <c r="J283" s="6">
        <v>4</v>
      </c>
      <c r="K283" s="6">
        <v>1</v>
      </c>
      <c r="L283" s="6">
        <v>1</v>
      </c>
      <c r="M283" s="1" t="s">
        <v>51</v>
      </c>
    </row>
    <row r="284" spans="1:13">
      <c r="A284" s="41">
        <v>1638</v>
      </c>
      <c r="B284" s="5">
        <v>39326</v>
      </c>
      <c r="C284" s="7" t="s">
        <v>12</v>
      </c>
      <c r="D284" s="52">
        <v>46787</v>
      </c>
      <c r="E284" s="53"/>
      <c r="F284" s="54"/>
      <c r="G284" s="54">
        <v>12</v>
      </c>
      <c r="H284" s="55">
        <v>38</v>
      </c>
      <c r="I284" s="16"/>
      <c r="J284" s="6">
        <v>3</v>
      </c>
      <c r="K284" s="6">
        <v>1</v>
      </c>
      <c r="L284" s="6">
        <v>2</v>
      </c>
      <c r="M284" s="1" t="s">
        <v>52</v>
      </c>
    </row>
    <row r="285" spans="1:13">
      <c r="A285" s="41">
        <v>1639</v>
      </c>
      <c r="B285" s="5">
        <v>41120</v>
      </c>
      <c r="C285" s="7" t="s">
        <v>12</v>
      </c>
      <c r="D285" s="52">
        <v>31567</v>
      </c>
      <c r="E285" s="53"/>
      <c r="F285" s="54"/>
      <c r="G285" s="54">
        <v>12</v>
      </c>
      <c r="H285" s="55">
        <v>23</v>
      </c>
      <c r="I285" s="16"/>
      <c r="J285" s="6">
        <v>1</v>
      </c>
      <c r="K285" s="6">
        <v>1</v>
      </c>
      <c r="L285" s="6">
        <v>2</v>
      </c>
      <c r="M285" s="1" t="s">
        <v>51</v>
      </c>
    </row>
    <row r="286" spans="1:13">
      <c r="A286" s="41">
        <v>1640</v>
      </c>
      <c r="B286" s="5">
        <v>39307</v>
      </c>
      <c r="C286" s="7" t="s">
        <v>15</v>
      </c>
      <c r="D286" s="52">
        <v>77045</v>
      </c>
      <c r="E286" s="53"/>
      <c r="F286" s="54"/>
      <c r="G286" s="54">
        <v>16</v>
      </c>
      <c r="H286" s="55">
        <v>42</v>
      </c>
      <c r="I286" s="16"/>
      <c r="J286" s="6">
        <v>3</v>
      </c>
      <c r="K286" s="6">
        <v>1</v>
      </c>
      <c r="L286" s="6">
        <v>1</v>
      </c>
      <c r="M286" s="1" t="s">
        <v>51</v>
      </c>
    </row>
    <row r="287" spans="1:13">
      <c r="A287" s="41">
        <v>1644</v>
      </c>
      <c r="B287" s="5">
        <v>40791</v>
      </c>
      <c r="C287" s="7" t="s">
        <v>13</v>
      </c>
      <c r="D287" s="52">
        <v>17598</v>
      </c>
      <c r="E287" s="53"/>
      <c r="F287" s="54"/>
      <c r="G287" s="54">
        <v>12</v>
      </c>
      <c r="H287" s="55">
        <v>19</v>
      </c>
      <c r="I287" s="16"/>
      <c r="J287" s="6">
        <v>3</v>
      </c>
      <c r="K287" s="6">
        <v>1</v>
      </c>
      <c r="L287" s="6">
        <v>2</v>
      </c>
      <c r="M287" s="1" t="s">
        <v>51</v>
      </c>
    </row>
    <row r="288" spans="1:13">
      <c r="A288" s="41">
        <v>1654</v>
      </c>
      <c r="B288" s="5">
        <v>40701</v>
      </c>
      <c r="C288" s="7" t="s">
        <v>64</v>
      </c>
      <c r="D288" s="52">
        <v>79709</v>
      </c>
      <c r="E288" s="53"/>
      <c r="F288" s="54"/>
      <c r="G288" s="54">
        <v>16</v>
      </c>
      <c r="H288" s="55">
        <v>35</v>
      </c>
      <c r="I288" s="16"/>
      <c r="J288" s="6">
        <v>3</v>
      </c>
      <c r="K288" s="6">
        <v>2</v>
      </c>
      <c r="L288" s="6">
        <v>1</v>
      </c>
      <c r="M288" s="1" t="s">
        <v>48</v>
      </c>
    </row>
    <row r="289" spans="1:13">
      <c r="A289" s="41">
        <v>1658</v>
      </c>
      <c r="B289" s="5">
        <v>40259</v>
      </c>
      <c r="C289" s="7" t="s">
        <v>14</v>
      </c>
      <c r="D289" s="52">
        <v>32300</v>
      </c>
      <c r="E289" s="53"/>
      <c r="F289" s="54"/>
      <c r="G289" s="54">
        <v>16</v>
      </c>
      <c r="H289" s="55">
        <v>33</v>
      </c>
      <c r="I289" s="16"/>
      <c r="J289" s="6">
        <v>1</v>
      </c>
      <c r="K289" s="6">
        <v>2</v>
      </c>
      <c r="L289" s="6">
        <v>2</v>
      </c>
      <c r="M289" s="1" t="s">
        <v>51</v>
      </c>
    </row>
    <row r="290" spans="1:13">
      <c r="A290" s="41">
        <v>1659</v>
      </c>
      <c r="B290" s="5">
        <v>39023</v>
      </c>
      <c r="C290" s="7" t="s">
        <v>12</v>
      </c>
      <c r="D290" s="52">
        <v>49925</v>
      </c>
      <c r="E290" s="53"/>
      <c r="F290" s="54"/>
      <c r="G290" s="54">
        <v>12</v>
      </c>
      <c r="H290" s="55">
        <v>40</v>
      </c>
      <c r="I290" s="16"/>
      <c r="J290" s="6">
        <v>1</v>
      </c>
      <c r="K290" s="6">
        <v>1</v>
      </c>
      <c r="L290" s="6">
        <v>2</v>
      </c>
      <c r="M290" s="1" t="s">
        <v>48</v>
      </c>
    </row>
    <row r="291" spans="1:13">
      <c r="A291" s="41">
        <v>1660</v>
      </c>
      <c r="B291" s="5">
        <v>40192</v>
      </c>
      <c r="C291" s="7" t="s">
        <v>12</v>
      </c>
      <c r="D291" s="52">
        <v>34420</v>
      </c>
      <c r="E291" s="53"/>
      <c r="F291" s="54"/>
      <c r="G291" s="54">
        <v>12</v>
      </c>
      <c r="H291" s="55">
        <v>28</v>
      </c>
      <c r="I291" s="16"/>
      <c r="J291" s="6">
        <v>1</v>
      </c>
      <c r="K291" s="6">
        <v>2</v>
      </c>
      <c r="L291" s="6">
        <v>1</v>
      </c>
      <c r="M291" s="1" t="s">
        <v>51</v>
      </c>
    </row>
    <row r="292" spans="1:13">
      <c r="A292" s="41">
        <v>1661</v>
      </c>
      <c r="B292" s="5">
        <v>41351</v>
      </c>
      <c r="C292" s="7" t="s">
        <v>16</v>
      </c>
      <c r="D292" s="52">
        <v>52300</v>
      </c>
      <c r="E292" s="53"/>
      <c r="F292" s="54"/>
      <c r="G292" s="54">
        <v>16</v>
      </c>
      <c r="H292" s="55">
        <v>28</v>
      </c>
      <c r="I292" s="16"/>
      <c r="J292" s="6">
        <v>3</v>
      </c>
      <c r="K292" s="6">
        <v>2</v>
      </c>
      <c r="L292" s="6">
        <v>1</v>
      </c>
      <c r="M292" s="1" t="s">
        <v>52</v>
      </c>
    </row>
    <row r="293" spans="1:13">
      <c r="A293" s="41">
        <v>1661</v>
      </c>
      <c r="B293" s="5">
        <v>40865</v>
      </c>
      <c r="C293" s="7" t="s">
        <v>20</v>
      </c>
      <c r="D293" s="52">
        <v>34456</v>
      </c>
      <c r="E293" s="53"/>
      <c r="F293" s="54"/>
      <c r="G293" s="54">
        <v>12</v>
      </c>
      <c r="H293" s="55">
        <v>23</v>
      </c>
      <c r="I293" s="16"/>
      <c r="J293" s="6">
        <v>1</v>
      </c>
      <c r="K293" s="6">
        <v>2</v>
      </c>
      <c r="L293" s="6">
        <v>2</v>
      </c>
      <c r="M293" s="1" t="s">
        <v>48</v>
      </c>
    </row>
    <row r="294" spans="1:13">
      <c r="A294" s="41">
        <v>1667</v>
      </c>
      <c r="B294" s="5">
        <v>39462</v>
      </c>
      <c r="C294" s="7" t="s">
        <v>64</v>
      </c>
      <c r="D294" s="52">
        <v>86096</v>
      </c>
      <c r="E294" s="53"/>
      <c r="F294" s="54"/>
      <c r="G294" s="54">
        <v>16</v>
      </c>
      <c r="H294" s="55">
        <v>40</v>
      </c>
      <c r="I294" s="16"/>
      <c r="J294" s="6">
        <v>3</v>
      </c>
      <c r="K294" s="6">
        <v>1</v>
      </c>
      <c r="L294" s="6">
        <v>1</v>
      </c>
      <c r="M294" s="1" t="s">
        <v>51</v>
      </c>
    </row>
    <row r="295" spans="1:13">
      <c r="A295" s="41">
        <v>1667</v>
      </c>
      <c r="B295" s="5">
        <v>38425</v>
      </c>
      <c r="C295" s="7" t="s">
        <v>12</v>
      </c>
      <c r="D295" s="52">
        <v>51554</v>
      </c>
      <c r="E295" s="53"/>
      <c r="F295" s="54"/>
      <c r="G295" s="54">
        <v>12</v>
      </c>
      <c r="H295" s="55">
        <v>44</v>
      </c>
      <c r="I295" s="16"/>
      <c r="J295" s="6">
        <v>3</v>
      </c>
      <c r="K295" s="6">
        <v>1</v>
      </c>
      <c r="L295" s="6">
        <v>1</v>
      </c>
      <c r="M295" s="1" t="s">
        <v>51</v>
      </c>
    </row>
    <row r="296" spans="1:13">
      <c r="A296" s="41">
        <v>1668</v>
      </c>
      <c r="B296" s="5">
        <v>36647</v>
      </c>
      <c r="C296" s="7" t="s">
        <v>31</v>
      </c>
      <c r="D296" s="52">
        <v>65089</v>
      </c>
      <c r="E296" s="53"/>
      <c r="F296" s="54"/>
      <c r="G296" s="54">
        <v>16</v>
      </c>
      <c r="H296" s="55">
        <f>21+14</f>
        <v>35</v>
      </c>
      <c r="I296" s="16"/>
      <c r="J296" s="6">
        <v>3</v>
      </c>
      <c r="K296" s="6">
        <v>1</v>
      </c>
      <c r="L296" s="6">
        <v>1</v>
      </c>
      <c r="M296" s="1" t="s">
        <v>52</v>
      </c>
    </row>
    <row r="297" spans="1:13">
      <c r="A297" s="41">
        <v>1668</v>
      </c>
      <c r="B297" s="5">
        <v>40004</v>
      </c>
      <c r="C297" s="7" t="s">
        <v>12</v>
      </c>
      <c r="D297" s="52">
        <v>35688</v>
      </c>
      <c r="E297" s="53"/>
      <c r="F297" s="54"/>
      <c r="G297" s="54">
        <v>12</v>
      </c>
      <c r="H297" s="55">
        <v>32</v>
      </c>
      <c r="I297" s="16"/>
      <c r="J297" s="6">
        <v>4</v>
      </c>
      <c r="K297" s="6">
        <v>1</v>
      </c>
      <c r="L297" s="6">
        <v>2</v>
      </c>
      <c r="M297" s="1" t="s">
        <v>51</v>
      </c>
    </row>
    <row r="298" spans="1:13">
      <c r="A298" s="41">
        <v>1669</v>
      </c>
      <c r="B298" s="5">
        <v>40791</v>
      </c>
      <c r="C298" s="7" t="s">
        <v>15</v>
      </c>
      <c r="D298" s="52">
        <v>61882</v>
      </c>
      <c r="E298" s="53"/>
      <c r="F298" s="54"/>
      <c r="G298" s="54">
        <v>16</v>
      </c>
      <c r="H298" s="55">
        <v>32</v>
      </c>
      <c r="I298" s="16"/>
      <c r="J298" s="6">
        <v>3</v>
      </c>
      <c r="K298" s="6">
        <v>2</v>
      </c>
      <c r="L298" s="6">
        <v>1</v>
      </c>
      <c r="M298" s="1" t="s">
        <v>51</v>
      </c>
    </row>
    <row r="299" spans="1:13">
      <c r="A299" s="41">
        <v>1671</v>
      </c>
      <c r="B299" s="5">
        <v>41073</v>
      </c>
      <c r="C299" s="7" t="s">
        <v>12</v>
      </c>
      <c r="D299" s="52">
        <v>31809</v>
      </c>
      <c r="E299" s="53"/>
      <c r="F299" s="54"/>
      <c r="G299" s="54">
        <v>12</v>
      </c>
      <c r="H299" s="55">
        <v>23</v>
      </c>
      <c r="I299" s="16"/>
      <c r="J299" s="6">
        <v>3</v>
      </c>
      <c r="K299" s="6">
        <v>1</v>
      </c>
      <c r="L299" s="6">
        <v>1</v>
      </c>
      <c r="M299" s="1" t="s">
        <v>52</v>
      </c>
    </row>
    <row r="300" spans="1:13">
      <c r="A300" s="41">
        <v>1672</v>
      </c>
      <c r="B300" s="5">
        <v>39572</v>
      </c>
      <c r="C300" s="7" t="s">
        <v>32</v>
      </c>
      <c r="D300" s="52">
        <v>96546</v>
      </c>
      <c r="E300" s="53"/>
      <c r="F300" s="54"/>
      <c r="G300" s="54">
        <v>12</v>
      </c>
      <c r="H300" s="55">
        <v>38</v>
      </c>
      <c r="I300" s="16"/>
      <c r="J300" s="6">
        <v>3</v>
      </c>
      <c r="K300" s="6">
        <v>1</v>
      </c>
      <c r="L300" s="6">
        <v>1</v>
      </c>
      <c r="M300" s="1" t="s">
        <v>52</v>
      </c>
    </row>
    <row r="301" spans="1:13">
      <c r="A301" s="41">
        <v>1673</v>
      </c>
      <c r="B301" s="5">
        <v>41340</v>
      </c>
      <c r="C301" s="7" t="s">
        <v>26</v>
      </c>
      <c r="D301" s="52">
        <v>67415</v>
      </c>
      <c r="E301" s="53"/>
      <c r="F301" s="54"/>
      <c r="G301" s="54">
        <v>16</v>
      </c>
      <c r="H301" s="55">
        <v>35</v>
      </c>
      <c r="I301" s="16"/>
      <c r="J301" s="6">
        <v>3</v>
      </c>
      <c r="K301" s="6">
        <v>2</v>
      </c>
      <c r="L301" s="6">
        <v>1</v>
      </c>
      <c r="M301" s="1" t="s">
        <v>52</v>
      </c>
    </row>
    <row r="302" spans="1:13">
      <c r="A302" s="41">
        <v>1679</v>
      </c>
      <c r="B302" s="5">
        <v>39951</v>
      </c>
      <c r="C302" s="7" t="s">
        <v>27</v>
      </c>
      <c r="D302" s="52">
        <v>66109</v>
      </c>
      <c r="E302" s="53"/>
      <c r="F302" s="54"/>
      <c r="G302" s="54">
        <v>16</v>
      </c>
      <c r="H302" s="55">
        <v>39</v>
      </c>
      <c r="I302" s="16"/>
      <c r="J302" s="6">
        <v>3</v>
      </c>
      <c r="K302" s="6">
        <v>1</v>
      </c>
      <c r="L302" s="6">
        <v>1</v>
      </c>
      <c r="M302" s="1" t="s">
        <v>51</v>
      </c>
    </row>
    <row r="303" spans="1:13">
      <c r="A303" s="41">
        <v>1680</v>
      </c>
      <c r="B303" s="5">
        <v>41280</v>
      </c>
      <c r="C303" s="7" t="s">
        <v>15</v>
      </c>
      <c r="D303" s="52">
        <v>51226</v>
      </c>
      <c r="E303" s="53"/>
      <c r="F303" s="54"/>
      <c r="G303" s="54">
        <v>16</v>
      </c>
      <c r="H303" s="55">
        <v>24</v>
      </c>
      <c r="I303" s="16"/>
      <c r="J303" s="6">
        <v>1</v>
      </c>
      <c r="K303" s="6">
        <v>1</v>
      </c>
      <c r="L303" s="6">
        <v>2</v>
      </c>
      <c r="M303" s="1" t="s">
        <v>52</v>
      </c>
    </row>
    <row r="304" spans="1:13">
      <c r="A304" s="41">
        <v>1687</v>
      </c>
      <c r="B304" s="5">
        <v>38701</v>
      </c>
      <c r="C304" s="7" t="s">
        <v>13</v>
      </c>
      <c r="D304" s="52">
        <v>27541</v>
      </c>
      <c r="E304" s="53"/>
      <c r="F304" s="54"/>
      <c r="G304" s="54">
        <v>14</v>
      </c>
      <c r="H304" s="55">
        <v>30</v>
      </c>
      <c r="I304" s="16"/>
      <c r="J304" s="6">
        <v>1</v>
      </c>
      <c r="K304" s="6">
        <v>1</v>
      </c>
      <c r="L304" s="6">
        <v>1</v>
      </c>
      <c r="M304" s="1" t="s">
        <v>48</v>
      </c>
    </row>
    <row r="305" spans="1:13">
      <c r="A305" s="41">
        <v>1687</v>
      </c>
      <c r="B305" s="5">
        <v>38140</v>
      </c>
      <c r="C305" s="7" t="s">
        <v>12</v>
      </c>
      <c r="D305" s="52">
        <v>53784</v>
      </c>
      <c r="E305" s="53"/>
      <c r="F305" s="54"/>
      <c r="G305" s="54">
        <v>12</v>
      </c>
      <c r="H305" s="55">
        <v>46</v>
      </c>
      <c r="I305" s="16"/>
      <c r="J305" s="6">
        <v>3</v>
      </c>
      <c r="K305" s="6">
        <v>1</v>
      </c>
      <c r="L305" s="6">
        <v>1</v>
      </c>
      <c r="M305" s="1" t="s">
        <v>52</v>
      </c>
    </row>
    <row r="306" spans="1:13">
      <c r="A306" s="41">
        <v>1693</v>
      </c>
      <c r="B306" s="5">
        <v>36234</v>
      </c>
      <c r="C306" s="7" t="s">
        <v>64</v>
      </c>
      <c r="D306" s="52">
        <v>93678</v>
      </c>
      <c r="E306" s="53"/>
      <c r="F306" s="54"/>
      <c r="G306" s="54">
        <v>19</v>
      </c>
      <c r="H306" s="55">
        <v>54</v>
      </c>
      <c r="I306" s="16"/>
      <c r="J306" s="6">
        <v>3</v>
      </c>
      <c r="K306" s="6">
        <v>1</v>
      </c>
      <c r="L306" s="6">
        <v>1</v>
      </c>
      <c r="M306" s="1" t="s">
        <v>51</v>
      </c>
    </row>
    <row r="307" spans="1:13">
      <c r="A307" s="41">
        <v>1709</v>
      </c>
      <c r="B307" s="5">
        <v>38615</v>
      </c>
      <c r="C307" s="7" t="s">
        <v>12</v>
      </c>
      <c r="D307" s="52">
        <v>50522</v>
      </c>
      <c r="E307" s="53"/>
      <c r="F307" s="54"/>
      <c r="G307" s="54">
        <v>12</v>
      </c>
      <c r="H307" s="55">
        <v>43</v>
      </c>
      <c r="I307" s="16"/>
      <c r="J307" s="6">
        <v>1</v>
      </c>
      <c r="K307" s="6">
        <v>1</v>
      </c>
      <c r="L307" s="6">
        <v>1</v>
      </c>
      <c r="M307" s="1" t="s">
        <v>52</v>
      </c>
    </row>
    <row r="308" spans="1:13">
      <c r="A308" s="41">
        <v>1723</v>
      </c>
      <c r="B308" s="5">
        <v>41062</v>
      </c>
      <c r="C308" s="7" t="s">
        <v>13</v>
      </c>
      <c r="D308" s="52">
        <v>19397</v>
      </c>
      <c r="E308" s="53"/>
      <c r="F308" s="54"/>
      <c r="G308" s="54">
        <v>14</v>
      </c>
      <c r="H308" s="55">
        <v>21</v>
      </c>
      <c r="I308" s="16"/>
      <c r="J308" s="6">
        <v>3</v>
      </c>
      <c r="K308" s="6">
        <v>1</v>
      </c>
      <c r="L308" s="6">
        <v>2</v>
      </c>
      <c r="M308" s="1" t="s">
        <v>51</v>
      </c>
    </row>
    <row r="309" spans="1:13">
      <c r="A309" s="41">
        <v>1723</v>
      </c>
      <c r="B309" s="4">
        <v>39396</v>
      </c>
      <c r="C309" s="7" t="s">
        <v>12</v>
      </c>
      <c r="D309" s="52">
        <v>45495</v>
      </c>
      <c r="E309" s="53"/>
      <c r="F309" s="54"/>
      <c r="G309" s="54">
        <v>12</v>
      </c>
      <c r="H309" s="55">
        <v>36</v>
      </c>
      <c r="I309" s="16"/>
      <c r="J309" s="6">
        <v>1</v>
      </c>
      <c r="K309" s="6">
        <v>1</v>
      </c>
      <c r="L309" s="6">
        <v>1</v>
      </c>
      <c r="M309" s="1" t="s">
        <v>51</v>
      </c>
    </row>
    <row r="310" spans="1:13">
      <c r="A310" s="41">
        <v>1726</v>
      </c>
      <c r="B310" s="5">
        <v>36234</v>
      </c>
      <c r="C310" s="7" t="s">
        <v>15</v>
      </c>
      <c r="D310" s="52">
        <v>81159</v>
      </c>
      <c r="E310" s="53"/>
      <c r="F310" s="54"/>
      <c r="G310" s="54">
        <v>19</v>
      </c>
      <c r="H310" s="55">
        <v>56</v>
      </c>
      <c r="I310" s="16"/>
      <c r="J310" s="6">
        <v>3</v>
      </c>
      <c r="K310" s="6">
        <v>1</v>
      </c>
      <c r="L310" s="6">
        <v>1</v>
      </c>
      <c r="M310" s="1" t="s">
        <v>51</v>
      </c>
    </row>
    <row r="311" spans="1:13">
      <c r="A311" s="41">
        <v>1733</v>
      </c>
      <c r="B311" s="5">
        <v>41535</v>
      </c>
      <c r="C311" s="7" t="s">
        <v>19</v>
      </c>
      <c r="D311" s="52">
        <v>65780</v>
      </c>
      <c r="E311" s="53"/>
      <c r="F311" s="54"/>
      <c r="G311" s="54">
        <v>16</v>
      </c>
      <c r="H311" s="55">
        <v>32</v>
      </c>
      <c r="I311" s="16"/>
      <c r="J311" s="6">
        <v>1</v>
      </c>
      <c r="K311" s="6">
        <v>2</v>
      </c>
      <c r="L311" s="6">
        <v>1</v>
      </c>
      <c r="M311" s="1" t="s">
        <v>51</v>
      </c>
    </row>
    <row r="312" spans="1:13">
      <c r="A312" s="41">
        <v>1736</v>
      </c>
      <c r="B312" s="5">
        <v>39343</v>
      </c>
      <c r="C312" s="7" t="s">
        <v>13</v>
      </c>
      <c r="D312" s="52">
        <v>27221</v>
      </c>
      <c r="E312" s="53"/>
      <c r="F312" s="54"/>
      <c r="G312" s="54">
        <v>12</v>
      </c>
      <c r="H312" s="55">
        <v>28</v>
      </c>
      <c r="I312" s="16"/>
      <c r="J312" s="6">
        <v>3</v>
      </c>
      <c r="K312" s="6">
        <v>2</v>
      </c>
      <c r="L312" s="6">
        <v>2</v>
      </c>
      <c r="M312" s="1" t="s">
        <v>51</v>
      </c>
    </row>
    <row r="313" spans="1:13">
      <c r="A313" s="41">
        <v>1736</v>
      </c>
      <c r="B313" s="5">
        <v>39904</v>
      </c>
      <c r="C313" s="7" t="s">
        <v>12</v>
      </c>
      <c r="D313" s="52">
        <v>39130</v>
      </c>
      <c r="E313" s="53"/>
      <c r="F313" s="54"/>
      <c r="G313" s="54">
        <v>12</v>
      </c>
      <c r="H313" s="55">
        <v>33</v>
      </c>
      <c r="I313" s="16"/>
      <c r="J313" s="6">
        <v>3</v>
      </c>
      <c r="K313" s="6">
        <v>1</v>
      </c>
      <c r="L313" s="6">
        <v>2</v>
      </c>
      <c r="M313" s="1" t="s">
        <v>52</v>
      </c>
    </row>
    <row r="314" spans="1:13">
      <c r="A314" s="41">
        <v>1737</v>
      </c>
      <c r="B314" s="5">
        <v>36234</v>
      </c>
      <c r="C314" s="7" t="s">
        <v>29</v>
      </c>
      <c r="D314" s="52">
        <v>76188</v>
      </c>
      <c r="E314" s="53"/>
      <c r="F314" s="54"/>
      <c r="G314" s="54">
        <v>16</v>
      </c>
      <c r="H314" s="55">
        <v>52</v>
      </c>
      <c r="I314" s="16"/>
      <c r="J314" s="6">
        <v>3</v>
      </c>
      <c r="K314" s="6">
        <v>1</v>
      </c>
      <c r="L314" s="6">
        <v>1</v>
      </c>
      <c r="M314" s="1" t="s">
        <v>51</v>
      </c>
    </row>
    <row r="315" spans="1:13">
      <c r="A315" s="41">
        <v>1741</v>
      </c>
      <c r="B315" s="5">
        <v>39902</v>
      </c>
      <c r="C315" s="7" t="s">
        <v>12</v>
      </c>
      <c r="D315" s="52">
        <v>39191</v>
      </c>
      <c r="E315" s="53"/>
      <c r="F315" s="54"/>
      <c r="G315" s="54">
        <v>12</v>
      </c>
      <c r="H315" s="55">
        <v>34</v>
      </c>
      <c r="I315" s="16"/>
      <c r="J315" s="6">
        <v>3</v>
      </c>
      <c r="K315" s="6">
        <v>1</v>
      </c>
      <c r="L315" s="6">
        <v>1</v>
      </c>
      <c r="M315" s="1" t="s">
        <v>52</v>
      </c>
    </row>
    <row r="316" spans="1:13">
      <c r="A316" s="41">
        <v>1744</v>
      </c>
      <c r="B316" s="5">
        <v>40709</v>
      </c>
      <c r="C316" s="7" t="s">
        <v>46</v>
      </c>
      <c r="D316" s="52">
        <v>110233</v>
      </c>
      <c r="E316" s="53"/>
      <c r="F316" s="54"/>
      <c r="G316" s="54">
        <v>19</v>
      </c>
      <c r="H316" s="55">
        <v>45</v>
      </c>
      <c r="I316" s="16"/>
      <c r="J316" s="6">
        <v>3</v>
      </c>
      <c r="K316" s="6">
        <v>1</v>
      </c>
      <c r="L316" s="6">
        <v>1</v>
      </c>
      <c r="M316" s="1" t="s">
        <v>51</v>
      </c>
    </row>
    <row r="317" spans="1:13">
      <c r="A317" s="41">
        <v>1744</v>
      </c>
      <c r="B317" s="5">
        <v>38945</v>
      </c>
      <c r="C317" s="7" t="s">
        <v>13</v>
      </c>
      <c r="D317" s="52">
        <v>28486</v>
      </c>
      <c r="E317" s="53"/>
      <c r="F317" s="54"/>
      <c r="G317" s="54">
        <v>12</v>
      </c>
      <c r="H317" s="55">
        <v>32</v>
      </c>
      <c r="I317" s="16"/>
      <c r="J317" s="6">
        <v>1</v>
      </c>
      <c r="K317" s="6">
        <v>1</v>
      </c>
      <c r="L317" s="6">
        <v>1</v>
      </c>
      <c r="M317" s="1" t="s">
        <v>48</v>
      </c>
    </row>
    <row r="318" spans="1:13">
      <c r="A318" s="41">
        <v>1744</v>
      </c>
      <c r="B318" s="4">
        <v>39398</v>
      </c>
      <c r="C318" s="7" t="s">
        <v>12</v>
      </c>
      <c r="D318" s="52">
        <v>45317</v>
      </c>
      <c r="E318" s="53"/>
      <c r="F318" s="54"/>
      <c r="G318" s="54">
        <v>12</v>
      </c>
      <c r="H318" s="55">
        <v>36</v>
      </c>
      <c r="I318" s="16"/>
      <c r="J318" s="6">
        <v>3</v>
      </c>
      <c r="K318" s="6">
        <v>1</v>
      </c>
      <c r="L318" s="6">
        <v>1</v>
      </c>
      <c r="M318" s="1" t="s">
        <v>48</v>
      </c>
    </row>
    <row r="319" spans="1:13">
      <c r="A319" s="41">
        <v>1745</v>
      </c>
      <c r="B319" s="5">
        <v>40339</v>
      </c>
      <c r="C319" s="7" t="s">
        <v>12</v>
      </c>
      <c r="D319" s="52">
        <v>34196</v>
      </c>
      <c r="E319" s="53"/>
      <c r="F319" s="54"/>
      <c r="G319" s="54">
        <v>12</v>
      </c>
      <c r="H319" s="55">
        <v>28</v>
      </c>
      <c r="I319" s="16"/>
      <c r="J319" s="6">
        <v>4</v>
      </c>
      <c r="K319" s="6">
        <v>1</v>
      </c>
      <c r="L319" s="6">
        <v>1</v>
      </c>
      <c r="M319" s="1" t="s">
        <v>51</v>
      </c>
    </row>
    <row r="320" spans="1:13">
      <c r="A320" s="41">
        <v>1748</v>
      </c>
      <c r="B320" s="5">
        <v>40415</v>
      </c>
      <c r="C320" s="7" t="s">
        <v>26</v>
      </c>
      <c r="D320" s="52">
        <v>68352</v>
      </c>
      <c r="E320" s="53"/>
      <c r="F320" s="54"/>
      <c r="G320" s="54">
        <v>16</v>
      </c>
      <c r="H320" s="55">
        <v>35</v>
      </c>
      <c r="I320" s="16"/>
      <c r="J320" s="6">
        <v>3</v>
      </c>
      <c r="K320" s="6">
        <v>2</v>
      </c>
      <c r="L320" s="6">
        <v>1</v>
      </c>
      <c r="M320" s="1" t="s">
        <v>51</v>
      </c>
    </row>
    <row r="321" spans="1:13">
      <c r="A321" s="41">
        <v>1749</v>
      </c>
      <c r="B321" s="5">
        <v>36752</v>
      </c>
      <c r="C321" s="7" t="s">
        <v>18</v>
      </c>
      <c r="D321" s="52">
        <v>82777</v>
      </c>
      <c r="E321" s="53"/>
      <c r="F321" s="54"/>
      <c r="G321" s="54">
        <v>12</v>
      </c>
      <c r="H321" s="55">
        <v>56</v>
      </c>
      <c r="I321" s="16"/>
      <c r="J321" s="6">
        <v>1</v>
      </c>
      <c r="K321" s="6">
        <v>1</v>
      </c>
      <c r="L321" s="6">
        <v>2</v>
      </c>
      <c r="M321" s="1" t="s">
        <v>48</v>
      </c>
    </row>
    <row r="322" spans="1:13">
      <c r="A322" s="41">
        <v>1750</v>
      </c>
      <c r="B322" s="5">
        <v>40351</v>
      </c>
      <c r="C322" s="7" t="s">
        <v>13</v>
      </c>
      <c r="D322" s="52">
        <v>21828</v>
      </c>
      <c r="E322" s="53"/>
      <c r="F322" s="54"/>
      <c r="G322" s="54">
        <v>14</v>
      </c>
      <c r="H322" s="55">
        <v>22</v>
      </c>
      <c r="I322" s="16"/>
      <c r="J322" s="6">
        <v>3</v>
      </c>
      <c r="K322" s="6">
        <v>1</v>
      </c>
      <c r="L322" s="6">
        <v>2</v>
      </c>
      <c r="M322" s="1" t="s">
        <v>48</v>
      </c>
    </row>
    <row r="323" spans="1:13">
      <c r="A323" s="41">
        <v>1750</v>
      </c>
      <c r="B323" s="5">
        <v>40038</v>
      </c>
      <c r="C323" s="7" t="s">
        <v>12</v>
      </c>
      <c r="D323" s="52">
        <v>35536</v>
      </c>
      <c r="E323" s="53"/>
      <c r="F323" s="54"/>
      <c r="G323" s="54">
        <v>12</v>
      </c>
      <c r="H323" s="55">
        <v>31</v>
      </c>
      <c r="I323" s="16"/>
      <c r="J323" s="6">
        <v>1</v>
      </c>
      <c r="K323" s="6">
        <v>1</v>
      </c>
      <c r="L323" s="6">
        <v>1</v>
      </c>
      <c r="M323" s="1" t="s">
        <v>52</v>
      </c>
    </row>
    <row r="324" spans="1:13">
      <c r="A324" s="41">
        <v>1754</v>
      </c>
      <c r="B324" s="5">
        <v>37747</v>
      </c>
      <c r="C324" s="7" t="s">
        <v>18</v>
      </c>
      <c r="D324" s="52">
        <v>70507</v>
      </c>
      <c r="E324" s="53"/>
      <c r="F324" s="54"/>
      <c r="G324" s="54">
        <v>12</v>
      </c>
      <c r="H324" s="55">
        <v>48</v>
      </c>
      <c r="I324" s="16"/>
      <c r="J324" s="6">
        <v>1</v>
      </c>
      <c r="K324" s="6">
        <v>1</v>
      </c>
      <c r="L324" s="6">
        <v>1</v>
      </c>
      <c r="M324" s="1" t="s">
        <v>51</v>
      </c>
    </row>
    <row r="325" spans="1:13">
      <c r="A325" s="41">
        <v>1756</v>
      </c>
      <c r="B325" s="5">
        <v>37024</v>
      </c>
      <c r="C325" s="7" t="s">
        <v>12</v>
      </c>
      <c r="D325" s="52">
        <v>56888</v>
      </c>
      <c r="E325" s="53"/>
      <c r="F325" s="54"/>
      <c r="G325" s="54">
        <v>12</v>
      </c>
      <c r="H325" s="55">
        <v>50</v>
      </c>
      <c r="I325" s="16"/>
      <c r="J325" s="6">
        <v>3</v>
      </c>
      <c r="K325" s="6">
        <v>1</v>
      </c>
      <c r="L325" s="6">
        <v>1</v>
      </c>
      <c r="M325" s="1" t="s">
        <v>51</v>
      </c>
    </row>
    <row r="326" spans="1:13">
      <c r="A326" s="41">
        <v>1756</v>
      </c>
      <c r="B326" s="5">
        <v>39995</v>
      </c>
      <c r="C326" s="7" t="s">
        <v>32</v>
      </c>
      <c r="D326" s="52">
        <v>93478</v>
      </c>
      <c r="E326" s="53"/>
      <c r="F326" s="54"/>
      <c r="G326" s="54">
        <v>16</v>
      </c>
      <c r="H326" s="55">
        <v>42</v>
      </c>
      <c r="I326" s="16"/>
      <c r="J326" s="6">
        <v>3</v>
      </c>
      <c r="K326" s="6">
        <v>1</v>
      </c>
      <c r="L326" s="6">
        <v>1</v>
      </c>
      <c r="M326" s="1" t="s">
        <v>51</v>
      </c>
    </row>
    <row r="327" spans="1:13">
      <c r="A327" s="41">
        <v>1757</v>
      </c>
      <c r="B327" s="4">
        <v>37303</v>
      </c>
      <c r="C327" s="7" t="s">
        <v>12</v>
      </c>
      <c r="D327" s="52">
        <v>55840</v>
      </c>
      <c r="E327" s="53"/>
      <c r="F327" s="54"/>
      <c r="G327" s="54">
        <v>12</v>
      </c>
      <c r="H327" s="55">
        <v>49</v>
      </c>
      <c r="I327" s="16"/>
      <c r="J327" s="6">
        <v>3</v>
      </c>
      <c r="K327" s="6">
        <v>1</v>
      </c>
      <c r="L327" s="6">
        <v>1</v>
      </c>
      <c r="M327" s="1" t="s">
        <v>51</v>
      </c>
    </row>
    <row r="328" spans="1:13">
      <c r="A328" s="41">
        <v>1760</v>
      </c>
      <c r="B328" s="5">
        <v>40578</v>
      </c>
      <c r="C328" s="7" t="s">
        <v>15</v>
      </c>
      <c r="D328" s="52">
        <v>60348</v>
      </c>
      <c r="E328" s="53"/>
      <c r="F328" s="54"/>
      <c r="G328" s="54">
        <v>16</v>
      </c>
      <c r="H328" s="55">
        <v>28</v>
      </c>
      <c r="I328" s="16"/>
      <c r="J328" s="6">
        <v>2</v>
      </c>
      <c r="K328" s="6">
        <v>1</v>
      </c>
      <c r="L328" s="6">
        <v>2</v>
      </c>
      <c r="M328" s="1" t="s">
        <v>51</v>
      </c>
    </row>
    <row r="329" spans="1:13">
      <c r="A329" s="41">
        <v>1760</v>
      </c>
      <c r="B329" s="5">
        <v>41167</v>
      </c>
      <c r="C329" s="7" t="s">
        <v>12</v>
      </c>
      <c r="D329" s="52">
        <v>31049</v>
      </c>
      <c r="E329" s="53"/>
      <c r="F329" s="54"/>
      <c r="G329" s="54">
        <v>12</v>
      </c>
      <c r="H329" s="55">
        <v>22</v>
      </c>
      <c r="I329" s="16"/>
      <c r="J329" s="6">
        <v>3</v>
      </c>
      <c r="K329" s="6">
        <v>1</v>
      </c>
      <c r="L329" s="6">
        <v>2</v>
      </c>
      <c r="M329" s="1" t="s">
        <v>52</v>
      </c>
    </row>
    <row r="330" spans="1:13">
      <c r="A330" s="41">
        <v>1764</v>
      </c>
      <c r="B330" s="4">
        <v>37059</v>
      </c>
      <c r="C330" s="7" t="s">
        <v>12</v>
      </c>
      <c r="D330" s="52">
        <v>57530</v>
      </c>
      <c r="E330" s="53"/>
      <c r="F330" s="54"/>
      <c r="G330" s="54">
        <v>12</v>
      </c>
      <c r="H330" s="55">
        <v>50</v>
      </c>
      <c r="I330" s="16"/>
      <c r="J330" s="6">
        <v>3</v>
      </c>
      <c r="K330" s="6">
        <v>1</v>
      </c>
      <c r="L330" s="6">
        <v>2</v>
      </c>
      <c r="M330" s="1" t="s">
        <v>52</v>
      </c>
    </row>
    <row r="331" spans="1:13">
      <c r="A331" s="41">
        <v>1767</v>
      </c>
      <c r="B331" s="5">
        <v>38492</v>
      </c>
      <c r="C331" s="7" t="s">
        <v>12</v>
      </c>
      <c r="D331" s="52">
        <v>51360</v>
      </c>
      <c r="E331" s="53"/>
      <c r="F331" s="54"/>
      <c r="G331" s="54">
        <v>12</v>
      </c>
      <c r="H331" s="55">
        <v>44</v>
      </c>
      <c r="I331" s="16"/>
      <c r="J331" s="6">
        <v>3</v>
      </c>
      <c r="K331" s="6">
        <v>1</v>
      </c>
      <c r="L331" s="6">
        <v>1</v>
      </c>
      <c r="M331" s="1" t="s">
        <v>52</v>
      </c>
    </row>
    <row r="332" spans="1:13">
      <c r="A332" s="41">
        <v>1770</v>
      </c>
      <c r="B332" s="5">
        <v>38052</v>
      </c>
      <c r="C332" s="7" t="s">
        <v>64</v>
      </c>
      <c r="D332" s="52">
        <v>86972</v>
      </c>
      <c r="E332" s="53"/>
      <c r="F332" s="54"/>
      <c r="G332" s="54">
        <v>16</v>
      </c>
      <c r="H332" s="55">
        <v>48</v>
      </c>
      <c r="I332" s="16"/>
      <c r="J332" s="6">
        <v>3</v>
      </c>
      <c r="K332" s="6">
        <v>1</v>
      </c>
      <c r="L332" s="6">
        <v>1</v>
      </c>
      <c r="M332" s="1" t="s">
        <v>48</v>
      </c>
    </row>
    <row r="333" spans="1:13">
      <c r="A333" s="41">
        <v>1771</v>
      </c>
      <c r="B333" s="5">
        <v>38425</v>
      </c>
      <c r="C333" s="7" t="s">
        <v>12</v>
      </c>
      <c r="D333" s="52">
        <v>51899</v>
      </c>
      <c r="E333" s="53"/>
      <c r="F333" s="54"/>
      <c r="G333" s="54">
        <v>12</v>
      </c>
      <c r="H333" s="55">
        <v>44</v>
      </c>
      <c r="I333" s="16"/>
      <c r="J333" s="6">
        <v>3</v>
      </c>
      <c r="K333" s="6">
        <v>1</v>
      </c>
      <c r="L333" s="6">
        <v>1</v>
      </c>
      <c r="M333" s="1" t="s">
        <v>51</v>
      </c>
    </row>
    <row r="334" spans="1:13">
      <c r="A334" s="41">
        <v>1773</v>
      </c>
      <c r="B334" s="5">
        <v>38510</v>
      </c>
      <c r="C334" s="7" t="s">
        <v>17</v>
      </c>
      <c r="D334" s="52">
        <v>60999</v>
      </c>
      <c r="E334" s="53"/>
      <c r="F334" s="54"/>
      <c r="G334" s="54">
        <v>16</v>
      </c>
      <c r="H334" s="55">
        <v>42</v>
      </c>
      <c r="I334" s="16"/>
      <c r="J334" s="6">
        <v>3</v>
      </c>
      <c r="K334" s="6">
        <v>1</v>
      </c>
      <c r="L334" s="6">
        <v>2</v>
      </c>
      <c r="M334" s="1" t="s">
        <v>51</v>
      </c>
    </row>
    <row r="335" spans="1:13">
      <c r="A335" s="41">
        <v>1774</v>
      </c>
      <c r="B335" s="5">
        <v>41572</v>
      </c>
      <c r="C335" s="7" t="s">
        <v>19</v>
      </c>
      <c r="D335" s="52">
        <v>68455</v>
      </c>
      <c r="E335" s="53"/>
      <c r="F335" s="54"/>
      <c r="G335" s="54">
        <v>16</v>
      </c>
      <c r="H335" s="55">
        <v>33</v>
      </c>
      <c r="I335" s="16"/>
      <c r="J335" s="6">
        <v>3</v>
      </c>
      <c r="K335" s="6">
        <v>2</v>
      </c>
      <c r="L335" s="6">
        <v>1</v>
      </c>
      <c r="M335" s="1" t="s">
        <v>48</v>
      </c>
    </row>
    <row r="336" spans="1:13">
      <c r="A336" s="41">
        <v>1776</v>
      </c>
      <c r="B336" s="5">
        <v>40130</v>
      </c>
      <c r="C336" s="7" t="s">
        <v>15</v>
      </c>
      <c r="D336" s="52">
        <v>61441</v>
      </c>
      <c r="E336" s="53"/>
      <c r="F336" s="54"/>
      <c r="G336" s="54">
        <v>16</v>
      </c>
      <c r="H336" s="55">
        <v>30</v>
      </c>
      <c r="I336" s="16"/>
      <c r="J336" s="6">
        <v>3</v>
      </c>
      <c r="K336" s="6">
        <v>2</v>
      </c>
      <c r="L336" s="6">
        <v>2</v>
      </c>
      <c r="M336" s="1" t="s">
        <v>52</v>
      </c>
    </row>
    <row r="337" spans="1:13">
      <c r="A337" s="41">
        <v>1776</v>
      </c>
      <c r="B337" s="5">
        <v>36234</v>
      </c>
      <c r="C337" s="7" t="s">
        <v>12</v>
      </c>
      <c r="D337" s="52">
        <v>60198</v>
      </c>
      <c r="E337" s="53"/>
      <c r="F337" s="54"/>
      <c r="G337" s="54">
        <v>12</v>
      </c>
      <c r="H337" s="55">
        <v>54</v>
      </c>
      <c r="I337" s="16"/>
      <c r="J337" s="6">
        <v>3</v>
      </c>
      <c r="K337" s="6">
        <v>1</v>
      </c>
      <c r="L337" s="6">
        <v>1</v>
      </c>
      <c r="M337" s="1" t="s">
        <v>51</v>
      </c>
    </row>
    <row r="338" spans="1:13">
      <c r="A338" s="41">
        <v>1779</v>
      </c>
      <c r="B338" s="5">
        <v>40428</v>
      </c>
      <c r="C338" s="7" t="s">
        <v>12</v>
      </c>
      <c r="D338" s="52">
        <v>33631</v>
      </c>
      <c r="E338" s="53"/>
      <c r="F338" s="54"/>
      <c r="G338" s="54">
        <v>12</v>
      </c>
      <c r="H338" s="55">
        <v>28</v>
      </c>
      <c r="I338" s="16"/>
      <c r="J338" s="6">
        <v>3</v>
      </c>
      <c r="K338" s="6">
        <v>1</v>
      </c>
      <c r="L338" s="6">
        <v>1</v>
      </c>
      <c r="M338" s="1" t="s">
        <v>48</v>
      </c>
    </row>
    <row r="339" spans="1:13">
      <c r="A339" s="41">
        <v>1779</v>
      </c>
      <c r="B339" s="5">
        <v>38504</v>
      </c>
      <c r="C339" s="7" t="s">
        <v>12</v>
      </c>
      <c r="D339" s="52">
        <v>51084</v>
      </c>
      <c r="E339" s="53"/>
      <c r="F339" s="54"/>
      <c r="G339" s="54">
        <v>12</v>
      </c>
      <c r="H339" s="55">
        <v>43</v>
      </c>
      <c r="I339" s="16"/>
      <c r="J339" s="6">
        <v>3</v>
      </c>
      <c r="K339" s="6">
        <v>1</v>
      </c>
      <c r="L339" s="6">
        <v>1</v>
      </c>
      <c r="M339" s="1" t="s">
        <v>52</v>
      </c>
    </row>
    <row r="340" spans="1:13">
      <c r="A340" s="41">
        <v>1782</v>
      </c>
      <c r="B340" s="5">
        <v>38050</v>
      </c>
      <c r="C340" s="7" t="s">
        <v>12</v>
      </c>
      <c r="D340" s="52">
        <v>53903</v>
      </c>
      <c r="E340" s="53"/>
      <c r="F340" s="54"/>
      <c r="G340" s="54">
        <v>12</v>
      </c>
      <c r="H340" s="55">
        <v>46</v>
      </c>
      <c r="I340" s="16"/>
      <c r="J340" s="6">
        <v>1</v>
      </c>
      <c r="K340" s="6">
        <v>1</v>
      </c>
      <c r="L340" s="6">
        <v>1</v>
      </c>
      <c r="M340" s="1" t="s">
        <v>48</v>
      </c>
    </row>
    <row r="341" spans="1:13">
      <c r="A341" s="41">
        <v>1785</v>
      </c>
      <c r="B341" s="5">
        <v>38904</v>
      </c>
      <c r="C341" s="7" t="s">
        <v>64</v>
      </c>
      <c r="D341" s="52">
        <v>86972</v>
      </c>
      <c r="E341" s="53"/>
      <c r="F341" s="54"/>
      <c r="G341" s="54">
        <v>16</v>
      </c>
      <c r="H341" s="55">
        <v>50</v>
      </c>
      <c r="I341" s="16"/>
      <c r="J341" s="6">
        <v>3</v>
      </c>
      <c r="K341" s="6">
        <v>1</v>
      </c>
      <c r="L341" s="6">
        <v>1</v>
      </c>
      <c r="M341" s="1" t="s">
        <v>52</v>
      </c>
    </row>
    <row r="342" spans="1:13">
      <c r="A342" s="41">
        <v>1785</v>
      </c>
      <c r="B342" s="5">
        <v>40077</v>
      </c>
      <c r="C342" s="7" t="s">
        <v>13</v>
      </c>
      <c r="D342" s="52">
        <v>26096</v>
      </c>
      <c r="E342" s="53"/>
      <c r="F342" s="54"/>
      <c r="G342" s="54">
        <v>14</v>
      </c>
      <c r="H342" s="55">
        <v>25</v>
      </c>
      <c r="I342" s="16"/>
      <c r="J342" s="6">
        <v>4</v>
      </c>
      <c r="K342" s="6">
        <v>1</v>
      </c>
      <c r="L342" s="6">
        <v>2</v>
      </c>
      <c r="M342" s="1" t="s">
        <v>52</v>
      </c>
    </row>
    <row r="343" spans="1:13">
      <c r="A343" s="41">
        <v>1785</v>
      </c>
      <c r="B343" s="5">
        <v>40217</v>
      </c>
      <c r="C343" s="7" t="s">
        <v>20</v>
      </c>
      <c r="D343" s="52">
        <v>42456</v>
      </c>
      <c r="E343" s="53"/>
      <c r="F343" s="54"/>
      <c r="G343" s="54">
        <v>12</v>
      </c>
      <c r="H343" s="55">
        <v>32</v>
      </c>
      <c r="I343" s="16"/>
      <c r="J343" s="6">
        <v>3</v>
      </c>
      <c r="K343" s="6">
        <v>2</v>
      </c>
      <c r="L343" s="6">
        <v>1</v>
      </c>
      <c r="M343" s="1" t="s">
        <v>51</v>
      </c>
    </row>
    <row r="344" spans="1:13">
      <c r="A344" s="41">
        <v>1787</v>
      </c>
      <c r="B344" s="5">
        <v>39284</v>
      </c>
      <c r="C344" s="7" t="s">
        <v>27</v>
      </c>
      <c r="D344" s="52">
        <v>66261</v>
      </c>
      <c r="E344" s="53"/>
      <c r="F344" s="54"/>
      <c r="G344" s="54">
        <v>16</v>
      </c>
      <c r="H344" s="55">
        <v>45</v>
      </c>
      <c r="I344" s="16"/>
      <c r="J344" s="6">
        <v>3</v>
      </c>
      <c r="K344" s="6">
        <v>1</v>
      </c>
      <c r="L344" s="6">
        <v>1</v>
      </c>
      <c r="M344" s="1" t="s">
        <v>52</v>
      </c>
    </row>
    <row r="345" spans="1:13">
      <c r="A345" s="41">
        <v>1789</v>
      </c>
      <c r="B345" s="5">
        <v>39714</v>
      </c>
      <c r="C345" s="7" t="s">
        <v>12</v>
      </c>
      <c r="D345" s="52">
        <v>42802</v>
      </c>
      <c r="E345" s="53"/>
      <c r="F345" s="54"/>
      <c r="G345" s="54">
        <v>12</v>
      </c>
      <c r="H345" s="55">
        <v>35</v>
      </c>
      <c r="I345" s="16"/>
      <c r="J345" s="6">
        <v>3</v>
      </c>
      <c r="K345" s="6">
        <v>1</v>
      </c>
      <c r="L345" s="6">
        <v>1</v>
      </c>
      <c r="M345" s="1" t="s">
        <v>51</v>
      </c>
    </row>
    <row r="346" spans="1:13">
      <c r="A346" s="41">
        <v>1793</v>
      </c>
      <c r="B346" s="5">
        <v>36234</v>
      </c>
      <c r="C346" s="7" t="s">
        <v>15</v>
      </c>
      <c r="D346" s="52">
        <v>81077</v>
      </c>
      <c r="E346" s="53"/>
      <c r="F346" s="54"/>
      <c r="G346" s="54">
        <v>19</v>
      </c>
      <c r="H346" s="55">
        <v>54</v>
      </c>
      <c r="I346" s="16"/>
      <c r="J346" s="6">
        <v>1</v>
      </c>
      <c r="K346" s="6">
        <v>1</v>
      </c>
      <c r="L346" s="6">
        <v>1</v>
      </c>
      <c r="M346" s="1" t="s">
        <v>52</v>
      </c>
    </row>
    <row r="347" spans="1:13">
      <c r="A347" s="41">
        <v>1793</v>
      </c>
      <c r="B347" s="5">
        <v>39332</v>
      </c>
      <c r="C347" s="7" t="s">
        <v>20</v>
      </c>
      <c r="D347" s="52">
        <v>50788</v>
      </c>
      <c r="E347" s="53"/>
      <c r="F347" s="54"/>
      <c r="G347" s="54">
        <v>14</v>
      </c>
      <c r="H347" s="55">
        <v>40</v>
      </c>
      <c r="I347" s="16"/>
      <c r="J347" s="6">
        <v>3</v>
      </c>
      <c r="K347" s="6">
        <v>2</v>
      </c>
      <c r="L347" s="6">
        <v>1</v>
      </c>
      <c r="M347" s="1" t="s">
        <v>52</v>
      </c>
    </row>
    <row r="348" spans="1:13">
      <c r="A348" s="41">
        <v>1793</v>
      </c>
      <c r="B348" s="5">
        <v>39699</v>
      </c>
      <c r="C348" s="7" t="s">
        <v>33</v>
      </c>
      <c r="D348" s="52">
        <v>90822</v>
      </c>
      <c r="E348" s="53"/>
      <c r="F348" s="54"/>
      <c r="G348" s="54">
        <v>19</v>
      </c>
      <c r="H348" s="55">
        <v>50</v>
      </c>
      <c r="I348" s="16"/>
      <c r="J348" s="6">
        <v>3</v>
      </c>
      <c r="K348" s="6">
        <v>1</v>
      </c>
      <c r="L348" s="6">
        <v>2</v>
      </c>
      <c r="M348" s="1" t="s">
        <v>52</v>
      </c>
    </row>
    <row r="349" spans="1:13">
      <c r="A349" s="41">
        <v>1794</v>
      </c>
      <c r="B349" s="5">
        <v>41653</v>
      </c>
      <c r="C349" s="7" t="s">
        <v>64</v>
      </c>
      <c r="D349" s="52">
        <v>60323</v>
      </c>
      <c r="E349" s="53"/>
      <c r="F349" s="54"/>
      <c r="G349" s="54">
        <v>16</v>
      </c>
      <c r="H349" s="55">
        <v>24</v>
      </c>
      <c r="I349" s="16"/>
      <c r="J349" s="6">
        <v>3</v>
      </c>
      <c r="K349" s="6">
        <v>1</v>
      </c>
      <c r="L349" s="6">
        <v>2</v>
      </c>
      <c r="M349" s="1" t="s">
        <v>51</v>
      </c>
    </row>
    <row r="350" spans="1:13">
      <c r="A350" s="41">
        <v>1796</v>
      </c>
      <c r="B350" s="5">
        <v>40251</v>
      </c>
      <c r="C350" s="7" t="s">
        <v>25</v>
      </c>
      <c r="D350" s="52">
        <v>101275</v>
      </c>
      <c r="E350" s="53"/>
      <c r="F350" s="54"/>
      <c r="G350" s="54">
        <v>19</v>
      </c>
      <c r="H350" s="55">
        <v>43</v>
      </c>
      <c r="I350" s="16"/>
      <c r="J350" s="6">
        <v>3</v>
      </c>
      <c r="K350" s="6">
        <v>1</v>
      </c>
      <c r="L350" s="6">
        <v>1</v>
      </c>
      <c r="M350" s="1" t="s">
        <v>51</v>
      </c>
    </row>
    <row r="351" spans="1:13">
      <c r="A351" s="41">
        <v>1797</v>
      </c>
      <c r="B351" s="5">
        <v>37660</v>
      </c>
      <c r="C351" s="7" t="s">
        <v>18</v>
      </c>
      <c r="D351" s="52">
        <v>70084</v>
      </c>
      <c r="E351" s="53"/>
      <c r="F351" s="54"/>
      <c r="G351" s="54">
        <v>12</v>
      </c>
      <c r="H351" s="55">
        <v>44</v>
      </c>
      <c r="I351" s="16"/>
      <c r="J351" s="6">
        <v>2</v>
      </c>
      <c r="K351" s="6">
        <v>1</v>
      </c>
      <c r="L351" s="6">
        <v>1</v>
      </c>
      <c r="M351" s="1" t="s">
        <v>48</v>
      </c>
    </row>
    <row r="352" spans="1:13">
      <c r="A352" s="41">
        <v>1800</v>
      </c>
      <c r="B352" s="5">
        <v>39947</v>
      </c>
      <c r="C352" s="7" t="s">
        <v>12</v>
      </c>
      <c r="D352" s="52">
        <v>36918</v>
      </c>
      <c r="E352" s="53"/>
      <c r="F352" s="54"/>
      <c r="G352" s="54">
        <v>12</v>
      </c>
      <c r="H352" s="55">
        <v>32</v>
      </c>
      <c r="I352" s="16"/>
      <c r="J352" s="6">
        <v>1</v>
      </c>
      <c r="K352" s="6">
        <v>1</v>
      </c>
      <c r="L352" s="6">
        <v>1</v>
      </c>
      <c r="M352" s="1" t="s">
        <v>51</v>
      </c>
    </row>
    <row r="353" spans="1:13">
      <c r="A353" s="41">
        <v>1800</v>
      </c>
      <c r="B353" s="5">
        <v>36234</v>
      </c>
      <c r="C353" s="7" t="s">
        <v>12</v>
      </c>
      <c r="D353" s="52">
        <v>59647</v>
      </c>
      <c r="E353" s="53"/>
      <c r="F353" s="54"/>
      <c r="G353" s="54">
        <v>14</v>
      </c>
      <c r="H353" s="55">
        <v>54</v>
      </c>
      <c r="I353" s="16"/>
      <c r="J353" s="6">
        <v>3</v>
      </c>
      <c r="K353" s="6">
        <v>1</v>
      </c>
      <c r="L353" s="6">
        <v>1</v>
      </c>
      <c r="M353" s="1" t="s">
        <v>51</v>
      </c>
    </row>
    <row r="354" spans="1:13">
      <c r="A354" s="41">
        <v>1802</v>
      </c>
      <c r="B354" s="4">
        <v>39599</v>
      </c>
      <c r="C354" s="7" t="s">
        <v>12</v>
      </c>
      <c r="D354" s="52">
        <v>43498</v>
      </c>
      <c r="E354" s="53"/>
      <c r="F354" s="54"/>
      <c r="G354" s="54">
        <v>12</v>
      </c>
      <c r="H354" s="55">
        <v>35</v>
      </c>
      <c r="I354" s="16"/>
      <c r="J354" s="6">
        <v>4</v>
      </c>
      <c r="K354" s="6">
        <v>1</v>
      </c>
      <c r="L354" s="6">
        <v>1</v>
      </c>
      <c r="M354" s="1" t="s">
        <v>48</v>
      </c>
    </row>
    <row r="355" spans="1:13">
      <c r="A355" s="41">
        <v>1803</v>
      </c>
      <c r="B355" s="5">
        <v>36799</v>
      </c>
      <c r="C355" s="7" t="s">
        <v>26</v>
      </c>
      <c r="D355" s="52">
        <v>81282</v>
      </c>
      <c r="E355" s="53"/>
      <c r="F355" s="54"/>
      <c r="G355" s="54">
        <v>16</v>
      </c>
      <c r="H355" s="55">
        <v>45</v>
      </c>
      <c r="I355" s="16"/>
      <c r="J355" s="6">
        <v>3</v>
      </c>
      <c r="K355" s="6">
        <v>1</v>
      </c>
      <c r="L355" s="6">
        <v>1</v>
      </c>
      <c r="M355" s="1" t="s">
        <v>51</v>
      </c>
    </row>
    <row r="356" spans="1:13">
      <c r="A356" s="41">
        <v>1804</v>
      </c>
      <c r="B356" s="5">
        <v>40044</v>
      </c>
      <c r="C356" s="7" t="s">
        <v>30</v>
      </c>
      <c r="D356" s="52">
        <v>64510</v>
      </c>
      <c r="E356" s="53"/>
      <c r="F356" s="54"/>
      <c r="G356" s="54">
        <v>16</v>
      </c>
      <c r="H356" s="55">
        <v>46</v>
      </c>
      <c r="I356" s="16"/>
      <c r="J356" s="6">
        <v>1</v>
      </c>
      <c r="K356" s="6">
        <v>2</v>
      </c>
      <c r="L356" s="6">
        <v>1</v>
      </c>
      <c r="M356" s="1" t="s">
        <v>51</v>
      </c>
    </row>
    <row r="357" spans="1:13">
      <c r="A357" s="41">
        <v>1809</v>
      </c>
      <c r="B357" s="4">
        <v>37180</v>
      </c>
      <c r="C357" s="7" t="s">
        <v>12</v>
      </c>
      <c r="D357" s="52">
        <v>56946</v>
      </c>
      <c r="E357" s="53"/>
      <c r="F357" s="54"/>
      <c r="G357" s="54">
        <v>12</v>
      </c>
      <c r="H357" s="55">
        <v>50</v>
      </c>
      <c r="I357" s="16"/>
      <c r="J357" s="6">
        <v>1</v>
      </c>
      <c r="K357" s="6">
        <v>1</v>
      </c>
      <c r="L357" s="6">
        <v>1</v>
      </c>
      <c r="M357" s="1" t="s">
        <v>48</v>
      </c>
    </row>
    <row r="358" spans="1:13">
      <c r="A358" s="41">
        <v>1812</v>
      </c>
      <c r="B358" s="5">
        <v>38448</v>
      </c>
      <c r="C358" s="7" t="s">
        <v>13</v>
      </c>
      <c r="D358" s="52">
        <v>27781</v>
      </c>
      <c r="E358" s="53"/>
      <c r="F358" s="54"/>
      <c r="G358" s="54">
        <v>12</v>
      </c>
      <c r="H358" s="55">
        <v>30</v>
      </c>
      <c r="I358" s="16"/>
      <c r="J358" s="6">
        <v>1</v>
      </c>
      <c r="K358" s="6">
        <v>1</v>
      </c>
      <c r="L358" s="6">
        <v>1</v>
      </c>
      <c r="M358" s="1" t="s">
        <v>51</v>
      </c>
    </row>
    <row r="359" spans="1:13">
      <c r="A359" s="41">
        <v>1813</v>
      </c>
      <c r="B359" s="5">
        <v>37636</v>
      </c>
      <c r="C359" s="7" t="s">
        <v>12</v>
      </c>
      <c r="D359" s="52">
        <v>53922</v>
      </c>
      <c r="E359" s="53"/>
      <c r="F359" s="54"/>
      <c r="G359" s="54">
        <v>12</v>
      </c>
      <c r="H359" s="55">
        <v>47</v>
      </c>
      <c r="I359" s="16"/>
      <c r="J359" s="6">
        <v>1</v>
      </c>
      <c r="K359" s="6">
        <v>1</v>
      </c>
      <c r="L359" s="6">
        <v>2</v>
      </c>
      <c r="M359" s="1" t="s">
        <v>52</v>
      </c>
    </row>
    <row r="360" spans="1:13">
      <c r="A360" s="41">
        <v>1814</v>
      </c>
      <c r="B360" s="5">
        <v>40774</v>
      </c>
      <c r="C360" s="7" t="s">
        <v>33</v>
      </c>
      <c r="D360" s="52">
        <v>87102</v>
      </c>
      <c r="E360" s="53"/>
      <c r="F360" s="54"/>
      <c r="G360" s="54">
        <v>16</v>
      </c>
      <c r="H360" s="55">
        <v>53</v>
      </c>
      <c r="I360" s="16"/>
      <c r="J360" s="6">
        <v>1</v>
      </c>
      <c r="K360" s="6">
        <v>1</v>
      </c>
      <c r="L360" s="6">
        <v>1</v>
      </c>
      <c r="M360" s="1" t="s">
        <v>51</v>
      </c>
    </row>
    <row r="361" spans="1:13">
      <c r="A361" s="41">
        <v>1815</v>
      </c>
      <c r="B361" s="5">
        <v>40772</v>
      </c>
      <c r="C361" s="7" t="s">
        <v>12</v>
      </c>
      <c r="D361" s="52">
        <v>33244</v>
      </c>
      <c r="E361" s="53"/>
      <c r="F361" s="54"/>
      <c r="G361" s="54">
        <v>12</v>
      </c>
      <c r="H361" s="55">
        <v>26</v>
      </c>
      <c r="I361" s="16"/>
      <c r="J361" s="6">
        <v>3</v>
      </c>
      <c r="K361" s="6">
        <v>1</v>
      </c>
      <c r="L361" s="6">
        <v>1</v>
      </c>
      <c r="M361" s="1" t="s">
        <v>48</v>
      </c>
    </row>
    <row r="362" spans="1:13">
      <c r="A362" s="41">
        <v>1816</v>
      </c>
      <c r="B362" s="5">
        <v>39919</v>
      </c>
      <c r="C362" s="7" t="s">
        <v>12</v>
      </c>
      <c r="D362" s="52">
        <v>37144</v>
      </c>
      <c r="E362" s="53"/>
      <c r="F362" s="54"/>
      <c r="G362" s="54">
        <v>12</v>
      </c>
      <c r="H362" s="55">
        <v>33</v>
      </c>
      <c r="I362" s="16"/>
      <c r="J362" s="6">
        <v>3</v>
      </c>
      <c r="K362" s="6">
        <v>1</v>
      </c>
      <c r="L362" s="6">
        <v>1</v>
      </c>
      <c r="M362" s="1" t="s">
        <v>48</v>
      </c>
    </row>
    <row r="363" spans="1:13">
      <c r="A363" s="41">
        <v>1819</v>
      </c>
      <c r="B363" s="5">
        <v>40092</v>
      </c>
      <c r="C363" s="7" t="s">
        <v>12</v>
      </c>
      <c r="D363" s="52">
        <v>34804</v>
      </c>
      <c r="E363" s="53"/>
      <c r="F363" s="54"/>
      <c r="G363" s="54">
        <v>12</v>
      </c>
      <c r="H363" s="55">
        <v>30</v>
      </c>
      <c r="I363" s="16"/>
      <c r="J363" s="6">
        <v>2</v>
      </c>
      <c r="K363" s="6">
        <v>1</v>
      </c>
      <c r="L363" s="6">
        <v>1</v>
      </c>
      <c r="M363" s="1" t="s">
        <v>52</v>
      </c>
    </row>
    <row r="364" spans="1:13">
      <c r="A364" s="41">
        <v>1820</v>
      </c>
      <c r="B364" s="5">
        <v>40031</v>
      </c>
      <c r="C364" s="7" t="s">
        <v>20</v>
      </c>
      <c r="D364" s="52">
        <v>44236</v>
      </c>
      <c r="E364" s="53"/>
      <c r="F364" s="54"/>
      <c r="G364" s="54">
        <v>12</v>
      </c>
      <c r="H364" s="55">
        <v>32</v>
      </c>
      <c r="I364" s="16"/>
      <c r="J364" s="6">
        <v>3</v>
      </c>
      <c r="K364" s="6">
        <v>1</v>
      </c>
      <c r="L364" s="6">
        <v>1</v>
      </c>
      <c r="M364" s="1" t="s">
        <v>48</v>
      </c>
    </row>
    <row r="365" spans="1:13">
      <c r="A365" s="41">
        <v>1821</v>
      </c>
      <c r="B365" s="5">
        <v>38973</v>
      </c>
      <c r="C365" s="7" t="s">
        <v>12</v>
      </c>
      <c r="D365" s="52">
        <v>50130</v>
      </c>
      <c r="E365" s="53"/>
      <c r="F365" s="54"/>
      <c r="G365" s="54">
        <v>12</v>
      </c>
      <c r="H365" s="55">
        <v>40</v>
      </c>
      <c r="I365" s="16"/>
      <c r="J365" s="6">
        <v>3</v>
      </c>
      <c r="K365" s="6">
        <v>1</v>
      </c>
      <c r="L365" s="6">
        <v>1</v>
      </c>
      <c r="M365" s="1" t="s">
        <v>51</v>
      </c>
    </row>
    <row r="366" spans="1:13">
      <c r="A366" s="41">
        <v>1822</v>
      </c>
      <c r="B366" s="5">
        <v>39204</v>
      </c>
      <c r="C366" s="7" t="s">
        <v>64</v>
      </c>
      <c r="D366" s="52">
        <v>81691</v>
      </c>
      <c r="E366" s="53"/>
      <c r="F366" s="54"/>
      <c r="G366" s="54">
        <v>16</v>
      </c>
      <c r="H366" s="55">
        <v>36</v>
      </c>
      <c r="I366" s="16"/>
      <c r="J366" s="6">
        <v>3</v>
      </c>
      <c r="K366" s="6">
        <v>1</v>
      </c>
      <c r="L366" s="6">
        <v>1</v>
      </c>
      <c r="M366" s="1" t="s">
        <v>48</v>
      </c>
    </row>
    <row r="367" spans="1:13">
      <c r="A367" s="41">
        <v>1824</v>
      </c>
      <c r="B367" s="5">
        <v>41377</v>
      </c>
      <c r="C367" s="7" t="s">
        <v>12</v>
      </c>
      <c r="D367" s="52">
        <v>30089</v>
      </c>
      <c r="E367" s="53"/>
      <c r="F367" s="54"/>
      <c r="G367" s="54">
        <v>12</v>
      </c>
      <c r="H367" s="55">
        <v>20</v>
      </c>
      <c r="I367" s="16"/>
      <c r="J367" s="6">
        <v>1</v>
      </c>
      <c r="K367" s="6">
        <v>2</v>
      </c>
      <c r="L367" s="6">
        <v>2</v>
      </c>
      <c r="M367" s="1" t="s">
        <v>48</v>
      </c>
    </row>
    <row r="368" spans="1:13">
      <c r="A368" s="41">
        <v>1829</v>
      </c>
      <c r="B368" s="5">
        <v>39142</v>
      </c>
      <c r="C368" s="7" t="s">
        <v>12</v>
      </c>
      <c r="D368" s="52">
        <v>48826</v>
      </c>
      <c r="E368" s="53"/>
      <c r="F368" s="54"/>
      <c r="G368" s="54">
        <v>12</v>
      </c>
      <c r="H368" s="55">
        <v>39</v>
      </c>
      <c r="I368" s="16"/>
      <c r="J368" s="6">
        <v>1</v>
      </c>
      <c r="K368" s="6">
        <v>1</v>
      </c>
      <c r="L368" s="6">
        <v>1</v>
      </c>
      <c r="M368" s="1" t="s">
        <v>51</v>
      </c>
    </row>
    <row r="369" spans="1:13">
      <c r="A369" s="41">
        <v>1830</v>
      </c>
      <c r="B369" s="4">
        <v>36540</v>
      </c>
      <c r="C369" s="7" t="s">
        <v>12</v>
      </c>
      <c r="D369" s="52">
        <v>58928</v>
      </c>
      <c r="E369" s="53"/>
      <c r="F369" s="54"/>
      <c r="G369" s="54">
        <v>14</v>
      </c>
      <c r="H369" s="55">
        <v>52</v>
      </c>
      <c r="I369" s="16"/>
      <c r="J369" s="6">
        <v>3</v>
      </c>
      <c r="K369" s="6">
        <v>1</v>
      </c>
      <c r="L369" s="6">
        <v>1</v>
      </c>
      <c r="M369" s="1" t="s">
        <v>52</v>
      </c>
    </row>
    <row r="370" spans="1:13">
      <c r="A370" s="41">
        <v>1831</v>
      </c>
      <c r="B370" s="5">
        <v>41137</v>
      </c>
      <c r="C370" s="7" t="s">
        <v>18</v>
      </c>
      <c r="D370" s="52">
        <v>65938</v>
      </c>
      <c r="E370" s="53"/>
      <c r="F370" s="54"/>
      <c r="G370" s="54">
        <v>12</v>
      </c>
      <c r="H370" s="55">
        <v>29</v>
      </c>
      <c r="I370" s="16"/>
      <c r="J370" s="6">
        <v>1</v>
      </c>
      <c r="K370" s="6">
        <v>2</v>
      </c>
      <c r="L370" s="6">
        <v>1</v>
      </c>
      <c r="M370" s="1" t="s">
        <v>51</v>
      </c>
    </row>
    <row r="371" spans="1:13">
      <c r="A371" s="41">
        <v>1835</v>
      </c>
      <c r="B371" s="5">
        <v>41432</v>
      </c>
      <c r="C371" s="7" t="s">
        <v>18</v>
      </c>
      <c r="D371" s="52">
        <v>65556</v>
      </c>
      <c r="E371" s="53"/>
      <c r="F371" s="54"/>
      <c r="G371" s="54">
        <v>12</v>
      </c>
      <c r="H371" s="55">
        <v>29</v>
      </c>
      <c r="I371" s="16"/>
      <c r="J371" s="6">
        <v>4</v>
      </c>
      <c r="K371" s="6">
        <v>1</v>
      </c>
      <c r="L371" s="6">
        <v>1</v>
      </c>
      <c r="M371" s="1" t="s">
        <v>48</v>
      </c>
    </row>
    <row r="372" spans="1:13">
      <c r="A372" s="41">
        <v>1836</v>
      </c>
      <c r="B372" s="5">
        <v>38941</v>
      </c>
      <c r="C372" s="7" t="s">
        <v>12</v>
      </c>
      <c r="D372" s="52">
        <v>50199</v>
      </c>
      <c r="E372" s="53"/>
      <c r="F372" s="54"/>
      <c r="G372" s="54">
        <v>12</v>
      </c>
      <c r="H372" s="55">
        <v>41</v>
      </c>
      <c r="I372" s="16"/>
      <c r="J372" s="6">
        <v>1</v>
      </c>
      <c r="K372" s="6">
        <v>1</v>
      </c>
      <c r="L372" s="6">
        <v>1</v>
      </c>
      <c r="M372" s="1" t="s">
        <v>48</v>
      </c>
    </row>
    <row r="373" spans="1:13">
      <c r="A373" s="41">
        <v>1840</v>
      </c>
      <c r="B373" s="4">
        <v>36572</v>
      </c>
      <c r="C373" s="7" t="s">
        <v>12</v>
      </c>
      <c r="D373" s="52">
        <v>58792</v>
      </c>
      <c r="E373" s="53"/>
      <c r="F373" s="54"/>
      <c r="G373" s="54">
        <v>12</v>
      </c>
      <c r="H373" s="55">
        <v>52</v>
      </c>
      <c r="I373" s="16"/>
      <c r="J373" s="6">
        <v>3</v>
      </c>
      <c r="K373" s="6">
        <v>1</v>
      </c>
      <c r="L373" s="6">
        <v>1</v>
      </c>
      <c r="M373" s="1" t="s">
        <v>52</v>
      </c>
    </row>
    <row r="374" spans="1:13">
      <c r="A374" s="41">
        <v>1841</v>
      </c>
      <c r="B374" s="5">
        <v>39240</v>
      </c>
      <c r="C374" s="7" t="s">
        <v>15</v>
      </c>
      <c r="D374" s="52">
        <v>79865</v>
      </c>
      <c r="E374" s="53"/>
      <c r="F374" s="54"/>
      <c r="G374" s="54">
        <v>16</v>
      </c>
      <c r="H374" s="55">
        <v>45</v>
      </c>
      <c r="I374" s="16"/>
      <c r="J374" s="6">
        <v>2</v>
      </c>
      <c r="K374" s="6">
        <v>1</v>
      </c>
      <c r="L374" s="6">
        <v>2</v>
      </c>
      <c r="M374" s="1" t="s">
        <v>51</v>
      </c>
    </row>
    <row r="375" spans="1:13">
      <c r="A375" s="41">
        <v>1841</v>
      </c>
      <c r="B375" s="5">
        <v>41491</v>
      </c>
      <c r="C375" s="7" t="s">
        <v>18</v>
      </c>
      <c r="D375" s="52">
        <v>65117</v>
      </c>
      <c r="E375" s="53"/>
      <c r="F375" s="54"/>
      <c r="G375" s="54">
        <v>12</v>
      </c>
      <c r="H375" s="55">
        <v>28</v>
      </c>
      <c r="I375" s="16"/>
      <c r="J375" s="6">
        <v>3</v>
      </c>
      <c r="K375" s="6">
        <v>1</v>
      </c>
      <c r="L375" s="6">
        <v>1</v>
      </c>
      <c r="M375" s="1" t="s">
        <v>51</v>
      </c>
    </row>
    <row r="376" spans="1:13">
      <c r="A376" s="41">
        <v>1846</v>
      </c>
      <c r="B376" s="5">
        <v>39926</v>
      </c>
      <c r="C376" s="7" t="s">
        <v>15</v>
      </c>
      <c r="D376" s="52">
        <v>80113</v>
      </c>
      <c r="E376" s="53"/>
      <c r="F376" s="54"/>
      <c r="G376" s="54">
        <v>19</v>
      </c>
      <c r="H376" s="55">
        <v>46</v>
      </c>
      <c r="I376" s="16"/>
      <c r="J376" s="6">
        <v>3</v>
      </c>
      <c r="K376" s="6">
        <v>2</v>
      </c>
      <c r="L376" s="6">
        <v>2</v>
      </c>
      <c r="M376" s="1" t="s">
        <v>51</v>
      </c>
    </row>
    <row r="377" spans="1:13">
      <c r="A377" s="41">
        <v>1846</v>
      </c>
      <c r="B377" s="5">
        <v>41338</v>
      </c>
      <c r="C377" s="7" t="s">
        <v>64</v>
      </c>
      <c r="D377" s="52">
        <v>60324</v>
      </c>
      <c r="E377" s="53"/>
      <c r="F377" s="54"/>
      <c r="G377" s="54">
        <v>16</v>
      </c>
      <c r="H377" s="55">
        <v>24</v>
      </c>
      <c r="I377" s="16"/>
      <c r="J377" s="6">
        <v>3</v>
      </c>
      <c r="K377" s="6">
        <v>1</v>
      </c>
      <c r="L377" s="6">
        <v>1</v>
      </c>
      <c r="M377" s="1" t="s">
        <v>52</v>
      </c>
    </row>
    <row r="378" spans="1:13">
      <c r="A378" s="41">
        <v>1846</v>
      </c>
      <c r="B378" s="5">
        <v>38229</v>
      </c>
      <c r="C378" s="7" t="s">
        <v>12</v>
      </c>
      <c r="D378" s="52">
        <v>53369</v>
      </c>
      <c r="E378" s="53"/>
      <c r="F378" s="54"/>
      <c r="G378" s="54">
        <v>12</v>
      </c>
      <c r="H378" s="55">
        <v>46</v>
      </c>
      <c r="I378" s="16"/>
      <c r="J378" s="6">
        <v>2</v>
      </c>
      <c r="K378" s="6">
        <v>1</v>
      </c>
      <c r="L378" s="6">
        <v>1</v>
      </c>
      <c r="M378" s="1" t="s">
        <v>51</v>
      </c>
    </row>
    <row r="379" spans="1:13">
      <c r="A379" s="41">
        <v>1848</v>
      </c>
      <c r="B379" s="5">
        <v>40162</v>
      </c>
      <c r="C379" s="7" t="s">
        <v>15</v>
      </c>
      <c r="D379" s="52">
        <v>80722</v>
      </c>
      <c r="E379" s="53"/>
      <c r="F379" s="54"/>
      <c r="G379" s="54">
        <v>19</v>
      </c>
      <c r="H379" s="55">
        <v>52</v>
      </c>
      <c r="I379" s="16"/>
      <c r="J379" s="6">
        <v>3</v>
      </c>
      <c r="K379" s="6">
        <v>1</v>
      </c>
      <c r="L379" s="6">
        <v>1</v>
      </c>
      <c r="M379" s="1" t="s">
        <v>51</v>
      </c>
    </row>
    <row r="380" spans="1:13">
      <c r="A380" s="41">
        <v>1848</v>
      </c>
      <c r="B380" s="5">
        <v>38143</v>
      </c>
      <c r="C380" s="7" t="s">
        <v>13</v>
      </c>
      <c r="D380" s="52">
        <v>28344</v>
      </c>
      <c r="E380" s="53"/>
      <c r="F380" s="54"/>
      <c r="G380" s="54">
        <v>12</v>
      </c>
      <c r="H380" s="55">
        <v>32</v>
      </c>
      <c r="I380" s="16"/>
      <c r="J380" s="6">
        <v>3</v>
      </c>
      <c r="K380" s="6">
        <v>1</v>
      </c>
      <c r="L380" s="6">
        <v>1</v>
      </c>
      <c r="M380" s="1" t="s">
        <v>51</v>
      </c>
    </row>
    <row r="381" spans="1:13">
      <c r="A381" s="41">
        <v>1850</v>
      </c>
      <c r="B381" s="5">
        <v>40502</v>
      </c>
      <c r="C381" s="7" t="s">
        <v>13</v>
      </c>
      <c r="D381" s="52">
        <v>24060</v>
      </c>
      <c r="E381" s="53"/>
      <c r="F381" s="54"/>
      <c r="G381" s="54">
        <v>12</v>
      </c>
      <c r="H381" s="55">
        <v>24</v>
      </c>
      <c r="I381" s="16"/>
      <c r="J381" s="6">
        <v>3</v>
      </c>
      <c r="K381" s="6">
        <v>1</v>
      </c>
      <c r="L381" s="6">
        <v>2</v>
      </c>
      <c r="M381" s="1" t="s">
        <v>51</v>
      </c>
    </row>
    <row r="382" spans="1:13">
      <c r="A382" s="41">
        <v>1850</v>
      </c>
      <c r="B382" s="5">
        <v>39299</v>
      </c>
      <c r="C382" s="7" t="s">
        <v>29</v>
      </c>
      <c r="D382" s="56">
        <v>58068</v>
      </c>
      <c r="E382" s="57"/>
      <c r="F382" s="58"/>
      <c r="G382" s="58">
        <v>12</v>
      </c>
      <c r="H382" s="59">
        <v>30</v>
      </c>
      <c r="I382" s="16"/>
      <c r="J382" s="6">
        <v>3</v>
      </c>
      <c r="K382" s="6">
        <v>2</v>
      </c>
      <c r="L382" s="6">
        <v>1</v>
      </c>
      <c r="M382" s="1" t="s">
        <v>52</v>
      </c>
    </row>
    <row r="383" spans="1:13">
      <c r="C383" s="7"/>
      <c r="D383" s="2"/>
      <c r="E383" s="3"/>
      <c r="F383" s="6"/>
      <c r="G383" s="16"/>
      <c r="H383" s="6"/>
      <c r="I383" s="6"/>
      <c r="J383" s="6"/>
      <c r="K383" s="6"/>
      <c r="L383" s="6"/>
    </row>
    <row r="384" spans="1:13">
      <c r="C384" s="7"/>
      <c r="D384" s="2"/>
      <c r="E384" s="3"/>
      <c r="F384" s="6"/>
      <c r="G384" s="16"/>
      <c r="H384" s="6"/>
      <c r="I384" s="6"/>
      <c r="J384" s="6"/>
      <c r="K384" s="6"/>
      <c r="L384" s="6"/>
    </row>
    <row r="385" spans="1:14">
      <c r="A385" s="26"/>
      <c r="B385" s="26"/>
    </row>
    <row r="386" spans="1:14" ht="15.75" customHeight="1">
      <c r="A386" s="84" t="s">
        <v>94</v>
      </c>
      <c r="B386" s="84"/>
      <c r="C386" s="84"/>
      <c r="D386" s="84"/>
      <c r="E386" s="84"/>
      <c r="F386" s="84"/>
      <c r="G386" s="35"/>
      <c r="H386" s="35"/>
      <c r="I386" s="35"/>
      <c r="J386" s="35"/>
      <c r="K386" s="35"/>
      <c r="L386" s="35"/>
      <c r="M386" s="35"/>
      <c r="N386" s="35"/>
    </row>
    <row r="387" spans="1:14" ht="15.75" customHeight="1">
      <c r="A387" s="24"/>
      <c r="B387" s="24"/>
      <c r="C387" s="24"/>
      <c r="D387" s="24"/>
      <c r="K387" s="12" t="s">
        <v>87</v>
      </c>
    </row>
    <row r="388" spans="1:14" ht="15" customHeight="1">
      <c r="A388" s="19"/>
      <c r="B388" s="12" t="s">
        <v>72</v>
      </c>
      <c r="F388" s="10" t="s">
        <v>4</v>
      </c>
      <c r="G388" t="s">
        <v>4</v>
      </c>
      <c r="H388" s="20" t="s">
        <v>76</v>
      </c>
      <c r="I388" s="20" t="s">
        <v>77</v>
      </c>
      <c r="K388" s="1" t="s">
        <v>88</v>
      </c>
      <c r="L388" s="1" t="s">
        <v>16</v>
      </c>
    </row>
    <row r="389" spans="1:14">
      <c r="B389" s="20" t="s">
        <v>71</v>
      </c>
      <c r="C389" s="60"/>
      <c r="F389" s="20">
        <v>1</v>
      </c>
      <c r="G389" s="28" t="s">
        <v>74</v>
      </c>
      <c r="H389">
        <v>96</v>
      </c>
      <c r="I389" s="61">
        <v>0.25800000000000001</v>
      </c>
      <c r="K389" s="1">
        <v>1999</v>
      </c>
      <c r="L389" s="2">
        <f>-527*1000</f>
        <v>-527000</v>
      </c>
    </row>
    <row r="390" spans="1:14">
      <c r="B390" s="21" t="s">
        <v>27</v>
      </c>
      <c r="C390" s="60"/>
      <c r="F390" s="20">
        <v>2</v>
      </c>
      <c r="G390" s="28" t="s">
        <v>36</v>
      </c>
      <c r="H390">
        <v>24</v>
      </c>
      <c r="I390" s="61">
        <v>6.4500000000000002E-2</v>
      </c>
      <c r="K390" s="1">
        <v>2000</v>
      </c>
      <c r="L390" s="2">
        <f>1215*1000</f>
        <v>1215000</v>
      </c>
    </row>
    <row r="391" spans="1:14">
      <c r="B391" s="21" t="s">
        <v>14</v>
      </c>
      <c r="C391" s="60"/>
      <c r="F391" s="30">
        <v>3</v>
      </c>
      <c r="G391" s="29" t="s">
        <v>38</v>
      </c>
      <c r="H391">
        <v>227</v>
      </c>
      <c r="I391" s="61">
        <v>0.61019999999999996</v>
      </c>
      <c r="K391" s="1">
        <v>2001</v>
      </c>
      <c r="L391" s="2">
        <f>-257*1000</f>
        <v>-257000</v>
      </c>
    </row>
    <row r="392" spans="1:14">
      <c r="B392" s="21" t="s">
        <v>31</v>
      </c>
      <c r="C392" s="60"/>
      <c r="F392" s="9">
        <v>4</v>
      </c>
      <c r="G392" s="28" t="s">
        <v>37</v>
      </c>
      <c r="H392">
        <v>25</v>
      </c>
      <c r="I392" s="61">
        <v>6.7199999999999996E-2</v>
      </c>
      <c r="K392" s="1">
        <v>2002</v>
      </c>
      <c r="L392" s="2">
        <f>985*1000</f>
        <v>985000</v>
      </c>
    </row>
    <row r="393" spans="1:14">
      <c r="B393" s="21" t="s">
        <v>21</v>
      </c>
      <c r="C393" s="60"/>
      <c r="H393" s="60">
        <f>SUM(H389:H392)</f>
        <v>372</v>
      </c>
      <c r="I393" s="61">
        <f>SUM(I389:I392)</f>
        <v>0.99990000000000001</v>
      </c>
      <c r="K393" s="1">
        <v>2003</v>
      </c>
      <c r="L393" s="2">
        <f>1274*1000</f>
        <v>1274000</v>
      </c>
    </row>
    <row r="394" spans="1:14">
      <c r="B394" s="21" t="s">
        <v>22</v>
      </c>
      <c r="C394" s="60"/>
      <c r="K394" s="1">
        <v>2004</v>
      </c>
      <c r="L394" s="2">
        <f>1578*1000</f>
        <v>1578000</v>
      </c>
    </row>
    <row r="395" spans="1:14">
      <c r="B395" s="21" t="s">
        <v>24</v>
      </c>
      <c r="C395" s="60"/>
      <c r="K395" s="1">
        <v>2005</v>
      </c>
      <c r="L395" s="2">
        <f>2061*1000</f>
        <v>2061000</v>
      </c>
    </row>
    <row r="396" spans="1:14">
      <c r="B396" s="21" t="s">
        <v>23</v>
      </c>
      <c r="C396" s="60"/>
      <c r="F396" s="10" t="s">
        <v>5</v>
      </c>
      <c r="G396"/>
      <c r="H396" s="20" t="s">
        <v>76</v>
      </c>
      <c r="I396" s="20" t="s">
        <v>77</v>
      </c>
      <c r="K396" s="1">
        <v>2006</v>
      </c>
      <c r="L396" s="2">
        <f>1987*1000</f>
        <v>1987000</v>
      </c>
    </row>
    <row r="397" spans="1:14">
      <c r="B397" s="21" t="s">
        <v>15</v>
      </c>
      <c r="C397" s="60"/>
      <c r="F397" s="20">
        <v>1</v>
      </c>
      <c r="G397" s="28" t="s">
        <v>39</v>
      </c>
      <c r="H397" s="60">
        <v>300</v>
      </c>
      <c r="I397" s="61">
        <v>0.80649999999999999</v>
      </c>
      <c r="K397" s="1">
        <v>2007</v>
      </c>
      <c r="L397" s="2">
        <f>2057*1000</f>
        <v>2057000</v>
      </c>
    </row>
    <row r="398" spans="1:14">
      <c r="B398" s="21" t="s">
        <v>64</v>
      </c>
      <c r="C398" s="60"/>
      <c r="F398" s="20">
        <v>2</v>
      </c>
      <c r="G398" s="28" t="s">
        <v>40</v>
      </c>
      <c r="H398" s="60">
        <v>72</v>
      </c>
      <c r="I398" s="61">
        <v>0.19350000000000001</v>
      </c>
      <c r="K398" s="1">
        <v>2008</v>
      </c>
      <c r="L398" s="2">
        <f>2565*1000</f>
        <v>2565000</v>
      </c>
    </row>
    <row r="399" spans="1:14">
      <c r="B399" s="21" t="s">
        <v>46</v>
      </c>
      <c r="C399" s="60"/>
      <c r="H399" s="60">
        <f>SUM(H397:H398)</f>
        <v>372</v>
      </c>
      <c r="I399" s="61">
        <f>SUM(I397:I398)</f>
        <v>1</v>
      </c>
      <c r="K399" s="1">
        <v>2009</v>
      </c>
      <c r="L399" s="2">
        <f>2467*1000</f>
        <v>2467000</v>
      </c>
    </row>
    <row r="400" spans="1:14">
      <c r="B400" s="21" t="s">
        <v>19</v>
      </c>
      <c r="C400" s="60"/>
      <c r="K400" s="1">
        <v>2010</v>
      </c>
      <c r="L400" s="2">
        <f>3846*1000</f>
        <v>3846000</v>
      </c>
    </row>
    <row r="401" spans="2:12">
      <c r="B401" s="21" t="s">
        <v>13</v>
      </c>
      <c r="C401" s="60"/>
      <c r="K401" s="1">
        <v>2011</v>
      </c>
      <c r="L401" s="2">
        <f>3252*1000</f>
        <v>3252000</v>
      </c>
    </row>
    <row r="402" spans="2:12">
      <c r="B402" s="21" t="s">
        <v>29</v>
      </c>
      <c r="C402" s="60"/>
      <c r="F402" s="14" t="s">
        <v>57</v>
      </c>
      <c r="G402" s="8"/>
      <c r="H402" s="20" t="s">
        <v>76</v>
      </c>
      <c r="I402" s="20" t="s">
        <v>77</v>
      </c>
      <c r="K402" s="1">
        <v>2012</v>
      </c>
      <c r="L402" s="2">
        <f>4226*1000</f>
        <v>4226000</v>
      </c>
    </row>
    <row r="403" spans="2:12">
      <c r="B403" s="21" t="s">
        <v>34</v>
      </c>
      <c r="C403" s="60"/>
      <c r="F403" s="20">
        <v>12</v>
      </c>
      <c r="G403" s="28" t="s">
        <v>42</v>
      </c>
      <c r="H403" s="62">
        <v>215</v>
      </c>
      <c r="I403" s="61">
        <v>0.57799999999999996</v>
      </c>
      <c r="K403" s="1">
        <v>2013</v>
      </c>
      <c r="L403" s="2">
        <f>4844*1000</f>
        <v>4844000</v>
      </c>
    </row>
    <row r="404" spans="2:12">
      <c r="B404" s="21" t="s">
        <v>35</v>
      </c>
      <c r="C404" s="60"/>
      <c r="F404" s="20">
        <v>14</v>
      </c>
      <c r="G404" s="28" t="s">
        <v>43</v>
      </c>
      <c r="H404" s="62">
        <v>37</v>
      </c>
      <c r="I404" s="61">
        <v>9.9500000000000005E-2</v>
      </c>
      <c r="K404" s="1">
        <v>2014</v>
      </c>
      <c r="L404" s="2">
        <f>4922*1000</f>
        <v>4922000</v>
      </c>
    </row>
    <row r="405" spans="2:12">
      <c r="B405" s="21" t="s">
        <v>12</v>
      </c>
      <c r="C405" s="60"/>
      <c r="F405" s="20">
        <v>16</v>
      </c>
      <c r="G405" s="28" t="s">
        <v>44</v>
      </c>
      <c r="H405" s="62">
        <v>93</v>
      </c>
      <c r="I405" s="61">
        <v>0.25</v>
      </c>
      <c r="K405" s="1">
        <v>2015</v>
      </c>
      <c r="L405" s="2">
        <f>3702*1000</f>
        <v>3702000</v>
      </c>
    </row>
    <row r="406" spans="2:12">
      <c r="B406" s="21" t="s">
        <v>26</v>
      </c>
      <c r="C406" s="60"/>
      <c r="F406" s="20">
        <v>19</v>
      </c>
      <c r="G406" s="28" t="s">
        <v>45</v>
      </c>
      <c r="H406" s="62">
        <v>27</v>
      </c>
      <c r="I406" s="61">
        <v>7.2599999999999998E-2</v>
      </c>
    </row>
    <row r="407" spans="2:12">
      <c r="B407" s="21" t="s">
        <v>17</v>
      </c>
      <c r="C407" s="60"/>
      <c r="H407" s="60">
        <f>SUM(H403:H406)</f>
        <v>372</v>
      </c>
      <c r="I407" s="61">
        <f>SUM(I403:I406)</f>
        <v>1.0001</v>
      </c>
    </row>
    <row r="408" spans="2:12">
      <c r="B408" s="21" t="s">
        <v>30</v>
      </c>
      <c r="C408" s="60"/>
    </row>
    <row r="409" spans="2:12">
      <c r="B409" s="21" t="s">
        <v>16</v>
      </c>
      <c r="C409" s="60"/>
    </row>
    <row r="410" spans="2:12">
      <c r="B410" s="21" t="s">
        <v>25</v>
      </c>
      <c r="C410" s="60"/>
      <c r="F410" s="10" t="s">
        <v>56</v>
      </c>
      <c r="G410"/>
      <c r="H410" s="20" t="s">
        <v>76</v>
      </c>
      <c r="I410" s="20" t="s">
        <v>77</v>
      </c>
    </row>
    <row r="411" spans="2:12">
      <c r="B411" s="21" t="s">
        <v>20</v>
      </c>
      <c r="C411" s="60"/>
      <c r="F411" s="20">
        <v>1</v>
      </c>
      <c r="G411" s="28" t="s">
        <v>41</v>
      </c>
      <c r="H411" s="80">
        <v>254</v>
      </c>
      <c r="I411" s="81">
        <f>H411*100/H413</f>
        <v>68.27956989247312</v>
      </c>
    </row>
    <row r="412" spans="2:12">
      <c r="B412" s="21" t="s">
        <v>28</v>
      </c>
      <c r="C412" s="60"/>
      <c r="F412" s="20">
        <v>2</v>
      </c>
      <c r="G412" s="28" t="s">
        <v>9</v>
      </c>
      <c r="H412" s="80">
        <v>118</v>
      </c>
      <c r="I412" s="81">
        <f>H412*100/H413</f>
        <v>31.72043010752688</v>
      </c>
    </row>
    <row r="413" spans="2:12">
      <c r="B413" s="21" t="s">
        <v>32</v>
      </c>
      <c r="C413" s="60"/>
      <c r="H413" s="60">
        <f>SUM(H411:H412)</f>
        <v>372</v>
      </c>
      <c r="I413" s="81">
        <f>SUM(I411:I412)</f>
        <v>100</v>
      </c>
    </row>
    <row r="414" spans="2:12">
      <c r="B414" s="21" t="s">
        <v>18</v>
      </c>
      <c r="C414" s="60"/>
    </row>
    <row r="415" spans="2:12">
      <c r="B415" s="21" t="s">
        <v>33</v>
      </c>
      <c r="C415" s="60"/>
    </row>
    <row r="416" spans="2:12">
      <c r="C416" s="60"/>
      <c r="F416" s="10" t="s">
        <v>50</v>
      </c>
      <c r="G416"/>
    </row>
    <row r="417" spans="1:14">
      <c r="F417" s="13" t="s">
        <v>49</v>
      </c>
      <c r="G417" s="38" t="s">
        <v>47</v>
      </c>
      <c r="H417" s="20" t="s">
        <v>76</v>
      </c>
      <c r="I417" s="20" t="s">
        <v>77</v>
      </c>
    </row>
    <row r="418" spans="1:14">
      <c r="F418" s="13" t="s">
        <v>51</v>
      </c>
      <c r="G418" s="39" t="s">
        <v>53</v>
      </c>
      <c r="H418" s="60">
        <v>72</v>
      </c>
      <c r="I418" s="61">
        <v>0.19350000000000001</v>
      </c>
    </row>
    <row r="419" spans="1:14">
      <c r="F419" s="13" t="s">
        <v>52</v>
      </c>
      <c r="G419" s="39" t="s">
        <v>54</v>
      </c>
      <c r="H419" s="60">
        <v>152</v>
      </c>
      <c r="I419" s="61">
        <v>0.40860000000000002</v>
      </c>
    </row>
    <row r="420" spans="1:14">
      <c r="F420" s="13" t="s">
        <v>48</v>
      </c>
      <c r="G420" s="40" t="s">
        <v>75</v>
      </c>
      <c r="H420" s="60">
        <v>148</v>
      </c>
      <c r="I420" s="61">
        <v>0.39779999999999999</v>
      </c>
    </row>
    <row r="421" spans="1:14">
      <c r="H421" s="60">
        <f>SUM(H418:H420)</f>
        <v>372</v>
      </c>
      <c r="I421" s="61">
        <f>SUM(I418:I420)</f>
        <v>0.99990000000000001</v>
      </c>
    </row>
    <row r="423" spans="1:14">
      <c r="A423" s="83" t="s">
        <v>95</v>
      </c>
      <c r="B423" s="83"/>
      <c r="C423" s="83"/>
      <c r="D423" s="83"/>
      <c r="E423" s="31"/>
      <c r="F423" s="32"/>
      <c r="G423" s="33"/>
      <c r="H423" s="32"/>
      <c r="I423" s="32"/>
      <c r="J423" s="32"/>
      <c r="K423" s="32"/>
      <c r="L423" s="32"/>
      <c r="M423" s="34"/>
      <c r="N423" s="34"/>
    </row>
    <row r="424" spans="1:14">
      <c r="C424" s="7"/>
      <c r="D424" s="2"/>
      <c r="E424" s="3"/>
      <c r="F424" s="6"/>
      <c r="G424" s="16"/>
      <c r="H424" s="6"/>
      <c r="I424" s="6"/>
      <c r="J424" s="6"/>
      <c r="K424" s="6"/>
      <c r="L424" s="6"/>
    </row>
    <row r="425" spans="1:14">
      <c r="A425" s="42" t="s">
        <v>73</v>
      </c>
      <c r="B425" s="42"/>
      <c r="C425" s="43"/>
      <c r="D425" s="43" t="str">
        <f>D10</f>
        <v>Salary</v>
      </c>
      <c r="E425" s="43" t="str">
        <f>E10</f>
        <v>Hrly Rate</v>
      </c>
      <c r="F425" s="43" t="str">
        <f>F10</f>
        <v>Yrs of Svc</v>
      </c>
      <c r="G425" s="43" t="s">
        <v>7</v>
      </c>
      <c r="H425" s="43" t="s">
        <v>6</v>
      </c>
      <c r="I425" s="43"/>
      <c r="K425" s="12" t="s">
        <v>92</v>
      </c>
      <c r="M425"/>
    </row>
    <row r="426" spans="1:14" ht="60">
      <c r="A426" s="44" t="s">
        <v>68</v>
      </c>
      <c r="B426" s="44"/>
      <c r="C426" s="22"/>
      <c r="D426" s="45">
        <v>53114.897849462366</v>
      </c>
      <c r="E426" s="63"/>
      <c r="F426" s="64"/>
      <c r="G426" s="45">
        <v>13.706989247311828</v>
      </c>
      <c r="H426" s="45">
        <v>35.833333333333336</v>
      </c>
      <c r="K426" s="19" t="s">
        <v>89</v>
      </c>
      <c r="L426" s="1" t="s">
        <v>90</v>
      </c>
      <c r="M426"/>
    </row>
    <row r="427" spans="1:14">
      <c r="A427" s="44" t="s">
        <v>69</v>
      </c>
      <c r="B427" s="44"/>
      <c r="C427" s="22"/>
      <c r="D427" s="45">
        <v>51296.5</v>
      </c>
      <c r="E427" s="63"/>
      <c r="F427" s="65"/>
      <c r="G427" s="45">
        <v>12</v>
      </c>
      <c r="H427" s="45">
        <v>35</v>
      </c>
      <c r="K427" s="1">
        <v>20000</v>
      </c>
      <c r="L427" s="1" t="s">
        <v>96</v>
      </c>
      <c r="M427" t="s">
        <v>91</v>
      </c>
    </row>
    <row r="428" spans="1:14">
      <c r="A428" s="44" t="s">
        <v>70</v>
      </c>
      <c r="B428" s="44"/>
      <c r="C428" s="22"/>
      <c r="D428" s="45">
        <v>36918</v>
      </c>
      <c r="E428" s="63"/>
      <c r="F428" s="65"/>
      <c r="G428" s="45">
        <v>12</v>
      </c>
      <c r="H428" s="45">
        <v>32</v>
      </c>
      <c r="K428" s="1">
        <v>30000</v>
      </c>
      <c r="L428" s="1" t="s">
        <v>97</v>
      </c>
      <c r="M428"/>
    </row>
    <row r="429" spans="1:14">
      <c r="A429" s="82" t="s">
        <v>86</v>
      </c>
      <c r="B429" s="82"/>
      <c r="C429" s="82"/>
      <c r="D429" s="45">
        <v>21711.92674502774</v>
      </c>
      <c r="E429" s="66"/>
      <c r="F429" s="66"/>
      <c r="G429" s="45">
        <v>2.2481269999647089</v>
      </c>
      <c r="H429" s="45">
        <v>9.6980931055129904</v>
      </c>
      <c r="K429" s="1">
        <v>40000</v>
      </c>
      <c r="L429" s="1" t="s">
        <v>98</v>
      </c>
      <c r="M429"/>
    </row>
    <row r="430" spans="1:14">
      <c r="A430" s="22" t="s">
        <v>79</v>
      </c>
      <c r="B430" s="25"/>
      <c r="C430" s="22"/>
      <c r="D430" s="45">
        <v>471407762.98145092</v>
      </c>
      <c r="E430" s="66"/>
      <c r="F430" s="66"/>
      <c r="G430" s="45">
        <v>5.0540750079703232</v>
      </c>
      <c r="H430" s="45">
        <v>94.053009883198612</v>
      </c>
      <c r="K430" s="1">
        <v>50000</v>
      </c>
      <c r="L430" s="1" t="s">
        <v>99</v>
      </c>
      <c r="M430"/>
    </row>
    <row r="431" spans="1:14">
      <c r="A431" s="45" t="s">
        <v>82</v>
      </c>
      <c r="B431" s="25"/>
      <c r="C431" s="25"/>
      <c r="D431" s="45">
        <v>4.9212734614238371</v>
      </c>
      <c r="E431" s="66"/>
      <c r="F431" s="66"/>
      <c r="G431" s="45">
        <v>-0.28020206283397053</v>
      </c>
      <c r="H431" s="45">
        <v>-0.71449414444561876</v>
      </c>
      <c r="K431" s="1">
        <v>60000</v>
      </c>
      <c r="L431" s="1" t="s">
        <v>100</v>
      </c>
      <c r="M431"/>
    </row>
    <row r="432" spans="1:14">
      <c r="A432" s="45" t="s">
        <v>83</v>
      </c>
      <c r="B432" s="25"/>
      <c r="C432" s="25"/>
      <c r="D432" s="45">
        <v>1.1949185712992232</v>
      </c>
      <c r="E432" s="66"/>
      <c r="F432" s="66"/>
      <c r="G432" s="45">
        <v>0.96753516932922312</v>
      </c>
      <c r="H432" s="45">
        <v>0.31027907027658264</v>
      </c>
      <c r="K432" s="1">
        <v>70000</v>
      </c>
      <c r="L432" s="1" t="s">
        <v>101</v>
      </c>
      <c r="M432"/>
    </row>
    <row r="433" spans="1:13">
      <c r="A433" s="22" t="s">
        <v>80</v>
      </c>
      <c r="B433" s="25"/>
      <c r="D433" s="45">
        <v>200210</v>
      </c>
      <c r="E433" s="63"/>
      <c r="F433" s="65"/>
      <c r="G433" s="45">
        <v>19</v>
      </c>
      <c r="H433" s="45">
        <v>62</v>
      </c>
      <c r="K433" s="1">
        <v>80000</v>
      </c>
      <c r="L433" s="1" t="s">
        <v>102</v>
      </c>
      <c r="M433"/>
    </row>
    <row r="434" spans="1:13">
      <c r="A434" s="47" t="s">
        <v>81</v>
      </c>
      <c r="B434" s="47"/>
      <c r="C434" s="46"/>
      <c r="D434" s="45">
        <v>15182</v>
      </c>
      <c r="E434" s="67"/>
      <c r="F434" s="68"/>
      <c r="G434" s="45">
        <v>12</v>
      </c>
      <c r="H434" s="45">
        <v>18</v>
      </c>
      <c r="I434" s="46"/>
      <c r="K434" s="1">
        <v>90000</v>
      </c>
      <c r="L434" s="1" t="s">
        <v>103</v>
      </c>
      <c r="M434"/>
    </row>
    <row r="435" spans="1:13">
      <c r="A435" s="22" t="s">
        <v>78</v>
      </c>
      <c r="B435" s="25"/>
      <c r="D435" s="45">
        <v>185028</v>
      </c>
      <c r="E435" s="63"/>
      <c r="F435" s="65"/>
      <c r="G435" s="45">
        <v>7</v>
      </c>
      <c r="H435" s="45">
        <v>44</v>
      </c>
      <c r="K435" s="1">
        <v>100000</v>
      </c>
      <c r="L435" s="1" t="s">
        <v>104</v>
      </c>
      <c r="M435"/>
    </row>
    <row r="436" spans="1:13">
      <c r="A436" s="25" t="s">
        <v>84</v>
      </c>
      <c r="B436" s="25"/>
      <c r="D436" s="45">
        <v>19758742</v>
      </c>
      <c r="E436" s="63"/>
      <c r="F436" s="63"/>
      <c r="G436" s="45">
        <v>5099</v>
      </c>
      <c r="H436" s="45">
        <v>13330</v>
      </c>
      <c r="K436" s="1">
        <v>110000</v>
      </c>
      <c r="L436" s="1" t="s">
        <v>105</v>
      </c>
      <c r="M436"/>
    </row>
    <row r="437" spans="1:13" ht="15.75" thickBot="1">
      <c r="A437" s="25" t="s">
        <v>85</v>
      </c>
      <c r="B437" s="25"/>
      <c r="D437" s="74">
        <v>372</v>
      </c>
      <c r="E437" s="66"/>
      <c r="F437" s="66"/>
      <c r="G437" s="74">
        <v>372</v>
      </c>
      <c r="H437" s="74">
        <v>372</v>
      </c>
      <c r="K437" s="1">
        <v>120000</v>
      </c>
      <c r="L437" s="1" t="s">
        <v>106</v>
      </c>
      <c r="M437"/>
    </row>
    <row r="438" spans="1:13">
      <c r="A438" s="23"/>
      <c r="B438" s="23"/>
      <c r="K438" s="1">
        <v>130000</v>
      </c>
      <c r="L438" s="1" t="s">
        <v>107</v>
      </c>
      <c r="M438"/>
    </row>
    <row r="439" spans="1:13">
      <c r="K439" s="1">
        <v>140000</v>
      </c>
      <c r="L439" s="1" t="s">
        <v>108</v>
      </c>
    </row>
    <row r="440" spans="1:13">
      <c r="K440" s="1">
        <v>150000</v>
      </c>
      <c r="L440" s="1" t="s">
        <v>109</v>
      </c>
    </row>
    <row r="441" spans="1:13">
      <c r="K441" s="1">
        <v>160000</v>
      </c>
      <c r="L441" s="1" t="s">
        <v>110</v>
      </c>
    </row>
    <row r="442" spans="1:13">
      <c r="K442" s="1">
        <v>170000</v>
      </c>
      <c r="L442" s="1" t="s">
        <v>111</v>
      </c>
    </row>
    <row r="443" spans="1:13">
      <c r="K443" s="1">
        <v>180000</v>
      </c>
      <c r="L443" s="1" t="s">
        <v>112</v>
      </c>
    </row>
    <row r="444" spans="1:13">
      <c r="K444" s="1">
        <v>190000</v>
      </c>
      <c r="L444" s="1" t="s">
        <v>113</v>
      </c>
    </row>
    <row r="445" spans="1:13">
      <c r="K445" s="1">
        <v>200000</v>
      </c>
      <c r="L445" s="1" t="s">
        <v>114</v>
      </c>
    </row>
    <row r="446" spans="1:13">
      <c r="K446" s="1">
        <v>210000</v>
      </c>
      <c r="L446" s="1" t="s">
        <v>115</v>
      </c>
    </row>
  </sheetData>
  <autoFilter ref="K388:L388">
    <sortState ref="K389:L405">
      <sortCondition ref="K388"/>
    </sortState>
  </autoFilter>
  <sortState ref="A11:N382">
    <sortCondition ref="A11:A382"/>
  </sortState>
  <mergeCells count="3">
    <mergeCell ref="A429:C429"/>
    <mergeCell ref="A423:D423"/>
    <mergeCell ref="A386:F386"/>
  </mergeCells>
  <pageMargins left="0.25" right="0.25" top="0.75" bottom="0.75" header="0.3" footer="0.3"/>
  <pageSetup orientation="landscape" verticalDpi="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QR Questions_Responses</vt:lpstr>
      <vt:lpstr>Sheet1</vt:lpstr>
      <vt:lpstr>Sheet2</vt:lpstr>
      <vt:lpstr>Sheet3</vt:lpstr>
      <vt:lpstr>Sheet4</vt:lpstr>
      <vt:lpstr>Sheet5</vt:lpstr>
      <vt:lpstr>Sheet6</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jnr</cp:lastModifiedBy>
  <cp:lastPrinted>2015-07-12T21:41:17Z</cp:lastPrinted>
  <dcterms:created xsi:type="dcterms:W3CDTF">2015-06-05T20:00:57Z</dcterms:created>
  <dcterms:modified xsi:type="dcterms:W3CDTF">2019-05-08T22:05:02Z</dcterms:modified>
</cp:coreProperties>
</file>